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khukhunaishvili\Desktop\"/>
    </mc:Choice>
  </mc:AlternateContent>
  <xr:revisionPtr revIDLastSave="0" documentId="8_{BFC6954C-8286-FF4E-9040-3C1CC54AD694}" xr6:coauthVersionLast="43" xr6:coauthVersionMax="43" xr10:uidLastSave="{00000000-0000-0000-0000-000000000000}"/>
  <bookViews>
    <workbookView xWindow="0" yWindow="0" windowWidth="10695" windowHeight="7080" tabRatio="599" xr2:uid="{00000000-000D-0000-FFFF-FFFF00000000}"/>
  </bookViews>
  <sheets>
    <sheet name="Sheet" sheetId="4" r:id="rId1"/>
  </sheets>
  <definedNames>
    <definedName name="_xlnm._FilterDatabase" localSheetId="0" hidden="1">Sheet!#REF!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7" i="4" l="1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K27" i="4"/>
  <c r="J27" i="4"/>
  <c r="I27" i="4"/>
  <c r="L51" i="4"/>
  <c r="M51" i="4"/>
  <c r="N51" i="4"/>
  <c r="O51" i="4"/>
  <c r="P51" i="4"/>
  <c r="Q51" i="4"/>
  <c r="R51" i="4"/>
  <c r="S51" i="4"/>
  <c r="T51" i="4"/>
  <c r="U51" i="4"/>
  <c r="V51" i="4"/>
  <c r="W51" i="4"/>
  <c r="X51" i="4"/>
  <c r="Y51" i="4"/>
  <c r="Z51" i="4"/>
  <c r="AA51" i="4"/>
  <c r="AA70" i="4"/>
  <c r="Z70" i="4"/>
  <c r="Y70" i="4"/>
  <c r="X70" i="4"/>
  <c r="W70" i="4"/>
  <c r="V70" i="4"/>
  <c r="U70" i="4"/>
  <c r="T70" i="4"/>
  <c r="S70" i="4"/>
  <c r="R70" i="4"/>
  <c r="Q70" i="4"/>
  <c r="P70" i="4"/>
  <c r="AA68" i="4"/>
  <c r="Z68" i="4"/>
  <c r="Y68" i="4"/>
  <c r="X68" i="4"/>
  <c r="W68" i="4"/>
  <c r="V68" i="4"/>
  <c r="U68" i="4"/>
  <c r="T68" i="4"/>
  <c r="S68" i="4"/>
  <c r="R68" i="4"/>
  <c r="Q68" i="4"/>
  <c r="P68" i="4"/>
  <c r="AA65" i="4"/>
  <c r="Z65" i="4"/>
  <c r="Y65" i="4"/>
  <c r="X65" i="4"/>
  <c r="W65" i="4"/>
  <c r="V65" i="4"/>
  <c r="U65" i="4"/>
  <c r="T65" i="4"/>
  <c r="S65" i="4"/>
  <c r="R65" i="4"/>
  <c r="Q65" i="4"/>
  <c r="P65" i="4"/>
  <c r="AA48" i="4"/>
  <c r="Z48" i="4"/>
  <c r="Y48" i="4"/>
  <c r="X48" i="4"/>
  <c r="W48" i="4"/>
  <c r="V48" i="4"/>
  <c r="U48" i="4"/>
  <c r="T48" i="4"/>
  <c r="S48" i="4"/>
  <c r="R48" i="4"/>
  <c r="Q48" i="4"/>
  <c r="P48" i="4"/>
  <c r="AA46" i="4"/>
  <c r="Z46" i="4"/>
  <c r="Y46" i="4"/>
  <c r="X46" i="4"/>
  <c r="W46" i="4"/>
  <c r="V46" i="4"/>
  <c r="U46" i="4"/>
  <c r="T46" i="4"/>
  <c r="S46" i="4"/>
  <c r="R46" i="4"/>
  <c r="Q46" i="4"/>
  <c r="P46" i="4"/>
  <c r="AA40" i="4"/>
  <c r="Z40" i="4"/>
  <c r="Y40" i="4"/>
  <c r="X40" i="4"/>
  <c r="W40" i="4"/>
  <c r="V40" i="4"/>
  <c r="V71" i="4"/>
  <c r="U40" i="4"/>
  <c r="T40" i="4"/>
  <c r="S40" i="4"/>
  <c r="R40" i="4"/>
  <c r="Q40" i="4"/>
  <c r="P40" i="4"/>
  <c r="X71" i="4"/>
  <c r="Y71" i="4"/>
  <c r="Z71" i="4"/>
  <c r="W71" i="4"/>
  <c r="AA71" i="4"/>
  <c r="T71" i="4"/>
  <c r="Q71" i="4"/>
  <c r="U71" i="4"/>
  <c r="R71" i="4"/>
  <c r="P71" i="4"/>
  <c r="S71" i="4"/>
  <c r="K70" i="4"/>
  <c r="K68" i="4"/>
  <c r="K65" i="4"/>
  <c r="K51" i="4"/>
  <c r="K48" i="4"/>
  <c r="K46" i="4"/>
  <c r="K40" i="4"/>
  <c r="I65" i="4"/>
  <c r="J65" i="4"/>
  <c r="H62" i="4"/>
  <c r="L70" i="4"/>
  <c r="M70" i="4"/>
  <c r="N70" i="4"/>
  <c r="O70" i="4"/>
  <c r="L68" i="4"/>
  <c r="M68" i="4"/>
  <c r="N68" i="4"/>
  <c r="O68" i="4"/>
  <c r="L65" i="4"/>
  <c r="M65" i="4"/>
  <c r="N65" i="4"/>
  <c r="O65" i="4"/>
  <c r="J68" i="4"/>
  <c r="J70" i="4"/>
  <c r="J51" i="4"/>
  <c r="J48" i="4"/>
  <c r="J46" i="4"/>
  <c r="J40" i="4"/>
  <c r="J71" i="4"/>
  <c r="I68" i="4"/>
  <c r="L48" i="4"/>
  <c r="L46" i="4"/>
  <c r="L40" i="4"/>
  <c r="M48" i="4"/>
  <c r="M46" i="4"/>
  <c r="M40" i="4"/>
  <c r="N48" i="4"/>
  <c r="N46" i="4"/>
  <c r="N40" i="4"/>
  <c r="O48" i="4"/>
  <c r="O46" i="4"/>
  <c r="O40" i="4"/>
  <c r="I70" i="4"/>
  <c r="I51" i="4"/>
  <c r="I48" i="4"/>
  <c r="I46" i="4"/>
  <c r="I40" i="4"/>
  <c r="K71" i="4"/>
  <c r="I71" i="4"/>
  <c r="N71" i="4"/>
  <c r="L71" i="4"/>
  <c r="M71" i="4"/>
  <c r="O71" i="4"/>
</calcChain>
</file>

<file path=xl/sharedStrings.xml><?xml version="1.0" encoding="utf-8"?>
<sst xmlns="http://schemas.openxmlformats.org/spreadsheetml/2006/main" count="310" uniqueCount="220">
  <si>
    <t>დაწესებულების დასახელება</t>
  </si>
  <si>
    <t>შპს "მცხეთის სამედიცინო ცენტრი"</t>
  </si>
  <si>
    <t>ბათუმის რესპუბლიკური</t>
  </si>
  <si>
    <t>რუხი</t>
  </si>
  <si>
    <t>შპს "თბილისის ზღვის ჰოსპიტალი"</t>
  </si>
  <si>
    <t>ისანი-სამგორი</t>
  </si>
  <si>
    <t>თბილისი</t>
  </si>
  <si>
    <t>დიდუბე-ჩუღურეთი</t>
  </si>
  <si>
    <t>ბათუმი</t>
  </si>
  <si>
    <t>ქუთაისი</t>
  </si>
  <si>
    <t>თერჯოლა</t>
  </si>
  <si>
    <t>N</t>
  </si>
  <si>
    <t>რეგიონი</t>
  </si>
  <si>
    <t>რაიონი   /ქალაქი</t>
  </si>
  <si>
    <t>საიდენტიფიკაციო 
კოდი</t>
  </si>
  <si>
    <t>ვაკე-საბურთალო</t>
  </si>
  <si>
    <t>შპს "აკადემიკოს ნიკოლოზ ყიფშიძის სახელობის ცენტრალური საუნივერსიტეტო კლინიკა"</t>
  </si>
  <si>
    <t>გლდანი-ნაძალადევი</t>
  </si>
  <si>
    <t>სსიპ თბილისის სახელმწიფო სამედიცინო უნივერსიტეტის პირველი საუნივერსიტეტო კლინიკა</t>
  </si>
  <si>
    <t>შპს თბილისის ბავშვთა ინფექციური კლინიკური საავადმყოფო</t>
  </si>
  <si>
    <t>შპს "აკადემიკოს ვახტანგ ბოჭორიშვილის კლინიკა"</t>
  </si>
  <si>
    <t>სს ,,ინფექციური პათოლოგიის, შიდსისა და კლინიკური იმუნოლოგიის სამეცნიერო-პრაქტიკული ცენტრი"</t>
  </si>
  <si>
    <t>სს "ტუბერკულოზისა და ფილტვის დაავადებათა ეროვნული ცენტრი"  25.08.2020</t>
  </si>
  <si>
    <t>მცხეთა-მთიანეთი</t>
  </si>
  <si>
    <t>მცხეთა</t>
  </si>
  <si>
    <t>იმერეთი</t>
  </si>
  <si>
    <t>საჩხერე</t>
  </si>
  <si>
    <t>სს "საჩხერის რაიონული საავადმყოფო-პოლიკლინიკური გაერთიანება"</t>
  </si>
  <si>
    <t>შპს "კლინიკა-ლჯ"</t>
  </si>
  <si>
    <t>შიდა ქართლი</t>
  </si>
  <si>
    <t>გორი</t>
  </si>
  <si>
    <t>სსიპ "გიორგი აბრამიშვილის სახელობის საქართველოს თავდაცვის სამინისტროს სამხედრო ჰოსპიტალი"</t>
  </si>
  <si>
    <t>ზუგდიდი</t>
  </si>
  <si>
    <t xml:space="preserve">აჭარა </t>
  </si>
  <si>
    <t>შ.პ.ს. "სალიხ აბაშიძის ინფექციური პათოლოგიის, შიდსის და ტუბერკულოზის რეგიონული ცენტრი"</t>
  </si>
  <si>
    <t>აჭარა</t>
  </si>
  <si>
    <t>შპს ,,მედემერჯენსი"</t>
  </si>
  <si>
    <t>შპს "რეგიონული ჯანდაცვის ცენტრი"-  ო. ჩხობაძის სახელობის მრავალპროფილური სამედიცინო დაწესებულება</t>
  </si>
  <si>
    <t>zugdidi</t>
  </si>
  <si>
    <t xml:space="preserve">შპს "მედალფა" ბათუმის კლინიკა  </t>
  </si>
  <si>
    <r>
      <t xml:space="preserve">სს "ევექსის ჰოსპიტლები" - ქუთაისის რეფერალური ჰოსპიტალი </t>
    </r>
    <r>
      <rPr>
        <b/>
        <sz val="9"/>
        <color rgb="FFFF0000"/>
        <rFont val="Sylfaen"/>
        <family val="1"/>
      </rPr>
      <t xml:space="preserve"> </t>
    </r>
  </si>
  <si>
    <t>ქობულეთი</t>
  </si>
  <si>
    <t>ცოტნე დადიანის</t>
  </si>
  <si>
    <t>შეკვეთილი</t>
  </si>
  <si>
    <t xml:space="preserve">ა(ა)იპ "ნიუ ვიჟენ საუნივერსიტეტო ჰოსპიტალი" </t>
  </si>
  <si>
    <t>სს "გერმანული ჰოსპიტალი"--</t>
  </si>
  <si>
    <t xml:space="preserve">შპს "წმინდა მიქაელ მთავარანგელოზის სახელობის მრავალპროფილიანი კლინიკური საავადმყოფო", </t>
  </si>
  <si>
    <t xml:space="preserve">შპს "პირველი სამედიცინო ცენტრი"  </t>
  </si>
  <si>
    <r>
      <t>სს "ევექსის ჰოსპიტლები"- ტრავმატოლოგიური ჰოსპიტალი</t>
    </r>
    <r>
      <rPr>
        <b/>
        <sz val="9"/>
        <color rgb="FFFF0000"/>
        <rFont val="Sylfaen"/>
        <family val="1"/>
      </rPr>
      <t xml:space="preserve"> </t>
    </r>
  </si>
  <si>
    <t xml:space="preserve">ამტელ ჰოსპიტალი.  </t>
  </si>
  <si>
    <t>სულ</t>
  </si>
  <si>
    <t>ქობულეთის ,, ბომონდი"</t>
  </si>
  <si>
    <t>ქობულეთის ცენტრალური საავადმყოფო</t>
  </si>
  <si>
    <t>ბაუ</t>
  </si>
  <si>
    <t>სამეგრელო-ზემო სვანეთი</t>
  </si>
  <si>
    <t>ფოთი</t>
  </si>
  <si>
    <t>სს "ევექსის ჰოსპიტლები" - ფოთის ჰოსპიტალი</t>
  </si>
  <si>
    <t>სს "ევექსის ჰოსპიტლები" - ქობულეთის ჰოსპიტალი</t>
  </si>
  <si>
    <t>ქუთაისის  საეკლესიო საავადმყოფო</t>
  </si>
  <si>
    <t>ჰოსპიტალსერვისი</t>
  </si>
  <si>
    <t>საკონტაქტო პირი</t>
  </si>
  <si>
    <t>ტელეფონის ნომერი</t>
  </si>
  <si>
    <t>ელ. ფოსტა</t>
  </si>
  <si>
    <t>მარინა ეზუგბაია</t>
  </si>
  <si>
    <t>ზაზა ავალიანი</t>
  </si>
  <si>
    <t>ეკა ლორია</t>
  </si>
  <si>
    <t>teata0808@yahoo.com</t>
  </si>
  <si>
    <t>ლალი ტურძელაძე</t>
  </si>
  <si>
    <t>კახა იშხნელი</t>
  </si>
  <si>
    <t>ნინო ყურაშვილი</t>
  </si>
  <si>
    <t>nkurashvli504@yahoo.com</t>
  </si>
  <si>
    <t>მარეხი ბექაია</t>
  </si>
  <si>
    <t>avaliaizaza@yahoo.com</t>
  </si>
  <si>
    <t>ელზა ლობჟანიძე</t>
  </si>
  <si>
    <t>კესო დანელია</t>
  </si>
  <si>
    <t>elobjanidze@newvison.ge</t>
  </si>
  <si>
    <t>marekhibekaia@gmail.com</t>
  </si>
  <si>
    <t>eloria@hgh.ge</t>
  </si>
  <si>
    <t>dankes62@gmail.com</t>
  </si>
  <si>
    <t>სალომე ახალაია</t>
  </si>
  <si>
    <t>ნოდარ ჩიმაკაძე</t>
  </si>
  <si>
    <t>nodar.chimakadze@gmail.com</t>
  </si>
  <si>
    <t>ანი ბასილაშვილი</t>
  </si>
  <si>
    <t>tgakheladze@mmc.com.ge</t>
  </si>
  <si>
    <t>თეო გახელაძე</t>
  </si>
  <si>
    <t>laliturdzeladze@yahho.com</t>
  </si>
  <si>
    <t>abasilashvili@evex.ge</t>
  </si>
  <si>
    <t>t.buadze2@gmail.com</t>
  </si>
  <si>
    <t>marinaezugbaia@yahoo.com</t>
  </si>
  <si>
    <t>qetiut@yahoo.com</t>
  </si>
  <si>
    <t>ქეთევან უთრუთაშვილი</t>
  </si>
  <si>
    <t>მამია ყიფიანი</t>
  </si>
  <si>
    <t>mamia.kipiani@yahoo.com</t>
  </si>
  <si>
    <t>terjolamedi@gmail.ru</t>
  </si>
  <si>
    <t>giga.sandukhadze@gmail.com</t>
  </si>
  <si>
    <t>tamuna.96@yahoo.com</t>
  </si>
  <si>
    <t>kheladzemaia@yahoo.com</t>
  </si>
  <si>
    <t>დავით სარიშვილი</t>
  </si>
  <si>
    <t>გიგა სანდუხაძე</t>
  </si>
  <si>
    <t>ნესტან ყიფიანი</t>
  </si>
  <si>
    <t>მაია ხელაძე</t>
  </si>
  <si>
    <t>ნინო ორჯონიკიძე</t>
  </si>
  <si>
    <t>სოლომონ ფუტკარაძე</t>
  </si>
  <si>
    <t>ინგა ხოზრევანიძე</t>
  </si>
  <si>
    <t>ციური აბულაძე</t>
  </si>
  <si>
    <t>ავთანდილ მიქელაშვილი</t>
  </si>
  <si>
    <t>თეიმურაზ ხანთაძე</t>
  </si>
  <si>
    <t>მიშა მჟავანაძე</t>
  </si>
  <si>
    <t>ნუგზარ პაპავა</t>
  </si>
  <si>
    <t>ირინა დოლიძე</t>
  </si>
  <si>
    <t>ფატი როგავა</t>
  </si>
  <si>
    <t>tsiuriabuladze@gmail.com</t>
  </si>
  <si>
    <t>sputkaradze@gmail.com</t>
  </si>
  <si>
    <t>timurgeo51@mail.ru</t>
  </si>
  <si>
    <t>inga.khozrevanidze@medalpha.ge</t>
  </si>
  <si>
    <t>misha961@mail.ru</t>
  </si>
  <si>
    <t>papava74@mail.ru</t>
  </si>
  <si>
    <t>kobuletibomondi@gmail.com</t>
  </si>
  <si>
    <t>avtomikelaishvili@gmail.com</t>
  </si>
  <si>
    <t>i.dolidze@evex.ge</t>
  </si>
  <si>
    <t>norjonikidze@evex.ge</t>
  </si>
  <si>
    <t>kakhaber.ishkhneli@bochorishvili.ge</t>
  </si>
  <si>
    <r>
      <t>შპს "ბომონდი"</t>
    </r>
    <r>
      <rPr>
        <b/>
        <sz val="9"/>
        <color rgb="FFFF0000"/>
        <rFont val="Sylfaen"/>
        <family val="1"/>
      </rPr>
      <t xml:space="preserve"> </t>
    </r>
  </si>
  <si>
    <t>თეა მიგინეიშვილი</t>
  </si>
  <si>
    <t>tmigineishvili@evex.ge</t>
  </si>
  <si>
    <t>მაია გვიმრაძე</t>
  </si>
  <si>
    <t>ბათუმის სამედიცინო ცენტრი</t>
  </si>
  <si>
    <t>კახა ბერიძე</t>
  </si>
  <si>
    <t>beridzeka@gmail.com</t>
  </si>
  <si>
    <t xml:space="preserve">შოთა მარუაშვილი </t>
  </si>
  <si>
    <t>599 736 828</t>
  </si>
  <si>
    <t xml:space="preserve">გიორგი გრძელიშვილი </t>
  </si>
  <si>
    <t>592 535 957</t>
  </si>
  <si>
    <t>ბათუმის სამშობიარო</t>
  </si>
  <si>
    <t>გურია</t>
  </si>
  <si>
    <t>ა(ა)იპ "დოსტაქარი" - ურეკის გადაუდებელი დახმარების ცენტრი</t>
  </si>
  <si>
    <t xml:space="preserve">ლარისა რობაქიძე </t>
  </si>
  <si>
    <t>უნიქალმედი   15.10.2020 დან</t>
  </si>
  <si>
    <t>სს "ევექსის ჰოსპიტლები" - ი. ბოკერიას სახელობის  რეფერალური ჰოსპიტალი</t>
  </si>
  <si>
    <t>ვაკე</t>
  </si>
  <si>
    <t>შ.პ.ს "ვივამედი,,</t>
  </si>
  <si>
    <t>სს "ჯერარსი"</t>
  </si>
  <si>
    <r>
      <t xml:space="preserve">Mმედ 22   </t>
    </r>
    <r>
      <rPr>
        <b/>
        <sz val="9"/>
        <color rgb="FFFF0000"/>
        <rFont val="Sylfaen"/>
        <family val="1"/>
      </rPr>
      <t>14.10.2020 დან</t>
    </r>
  </si>
  <si>
    <r>
      <t>შპს "იმერმედი-იმერეთის სამხარეო სამედიცინო ცენტრი" (თერჯოლამედი)  -</t>
    </r>
    <r>
      <rPr>
        <b/>
        <sz val="9"/>
        <color rgb="FFFF0000"/>
        <rFont val="Sylfaen"/>
        <family val="1"/>
      </rPr>
      <t>101 აწოლი 13.10.2020 დან</t>
    </r>
  </si>
  <si>
    <r>
      <t xml:space="preserve">შპს ,,მაღალტექნოლოგიური ჰოსპიტალი მედცენტრი" -- ბათუმი, პუშკინის ქ N118-120  </t>
    </r>
    <r>
      <rPr>
        <b/>
        <sz val="9"/>
        <color rgb="FFFF0000"/>
        <rFont val="Sylfaen"/>
        <family val="1"/>
      </rPr>
      <t>23 საწოლი 08.10.2020 დან</t>
    </r>
  </si>
  <si>
    <t>თამარი</t>
  </si>
  <si>
    <t>17.10 დან</t>
  </si>
  <si>
    <t>დღეს 100 საწოლი (6სთ),  17.10 დან 200</t>
  </si>
  <si>
    <t>40 დილით -80 საღამოს -280 17.10 დან</t>
  </si>
  <si>
    <t>ინგა მჟავანაძე</t>
  </si>
  <si>
    <t xml:space="preserve">ნიკა </t>
  </si>
  <si>
    <t>ქეთევან შარანგია</t>
  </si>
  <si>
    <t>სრული  საწოლფონდი</t>
  </si>
  <si>
    <t>200010674</t>
  </si>
  <si>
    <t>ქ. თბილისი შპს ,, # 5 კლინიკური საავადმყოფო''</t>
  </si>
  <si>
    <t>დავით მიქელთაძე</t>
  </si>
  <si>
    <t>402049760</t>
  </si>
  <si>
    <t>შპს „ქართულ-ჰოლანდიური ჰოსპიტალი"</t>
  </si>
  <si>
    <t>დავით ოშხერელი</t>
  </si>
  <si>
    <t>შპს თბილისის ცენტრალური საავადმყოფო</t>
  </si>
  <si>
    <t>გიორგი ლობჟანიძე</t>
  </si>
  <si>
    <t>დიდუბე</t>
  </si>
  <si>
    <t>404476205</t>
  </si>
  <si>
    <t>სს "ევექსის ჰოსპიტლები" - ი. ციციშვილის სახელობის ბავშვთა კლინიკა</t>
  </si>
  <si>
    <t>გიორგი მინდიაშვილი</t>
  </si>
  <si>
    <t>ფერომედი</t>
  </si>
  <si>
    <t>ბორითი</t>
  </si>
  <si>
    <t>შპს „რეგიონული ჯანდაცვის ცენტრის“ ბორითის კლინიკა</t>
  </si>
  <si>
    <t>ნუგზარ ბოლქვაძე</t>
  </si>
  <si>
    <t>ხარაგაული</t>
  </si>
  <si>
    <t>შპს" რეგიონული ჯანდაცვის ცენტრი" ხარაგაული</t>
  </si>
  <si>
    <t>ქვემო ქართლი</t>
  </si>
  <si>
    <t>რუსთავი</t>
  </si>
  <si>
    <t>416289947</t>
  </si>
  <si>
    <t>შ.პ.ს."კლინიკა რუსთავი"</t>
  </si>
  <si>
    <t>ლუკა სალუქვაძე</t>
  </si>
  <si>
    <t>ხაშური</t>
  </si>
  <si>
    <t>417876711</t>
  </si>
  <si>
    <t>ხათუნა შრუბი</t>
  </si>
  <si>
    <t>ზესტაფონი</t>
  </si>
  <si>
    <t>ინგა მაისუეაძე</t>
  </si>
  <si>
    <t>შპს "გორმედი" ხაშური</t>
  </si>
  <si>
    <t>შპს "გორმედი" გორი</t>
  </si>
  <si>
    <t>შპს ,,საქართველოს საპატრიარქოს წმ.იოაკიმესა და ანას სახელობის სამედიცინო ცენტრი</t>
  </si>
  <si>
    <t>თიკო ბუაძე      ვეფხვია ოდიშარია</t>
  </si>
  <si>
    <t>599888939      597151515</t>
  </si>
  <si>
    <t>სს "რუსთავის ცენტრალური საავადმყოფო"</t>
  </si>
  <si>
    <t>პაპუნა ბახტაძე</t>
  </si>
  <si>
    <t>doctorpapuna@yahoo.com</t>
  </si>
  <si>
    <t>კახეთი</t>
  </si>
  <si>
    <t>თელავი</t>
  </si>
  <si>
    <t>შპს "თელავის რაიონული საავადმყოფო"</t>
  </si>
  <si>
    <t>ზურაბ საჩიშვილი</t>
  </si>
  <si>
    <t>zsachishvili@ymail.com</t>
  </si>
  <si>
    <t>სამცხე-ჯავახეთი</t>
  </si>
  <si>
    <t>ახალციხე</t>
  </si>
  <si>
    <t>შპს ახალციხის კლინიკა იმედი</t>
  </si>
  <si>
    <t>გიორგი     ბარძიმაძე</t>
  </si>
  <si>
    <t>imediklinika@yahoo.com     info@clinicaimedi.ge</t>
  </si>
  <si>
    <t>წევს დადასტურებული  კორონა</t>
  </si>
  <si>
    <t>იმყოფება  ტრიაჟი (დიაგნოსტირება)</t>
  </si>
  <si>
    <t>I დონე (მძიმე- საეთო ჰოსპიტალიზაციიდან )</t>
  </si>
  <si>
    <t>II და III დონე (ფხვ საერთო ჰოსპიტალიზაციიდან)</t>
  </si>
  <si>
    <t xml:space="preserve">თავისუფალი </t>
  </si>
  <si>
    <t>ლაგოდეხი</t>
  </si>
  <si>
    <t>ლაგოდეხის ,,არქიმედეს კლინიკა"</t>
  </si>
  <si>
    <t>ნინო მერაბიშვილი</t>
  </si>
  <si>
    <t xml:space="preserve">577 99 70 90 </t>
  </si>
  <si>
    <t>თანამედროვე ტექნოლოგიების ცენტრი</t>
  </si>
  <si>
    <t>თეა თავართქილაძე</t>
  </si>
  <si>
    <t xml:space="preserve"> მობილიზებული საწოლების რაოდენობა დღეის მდგომარეობით</t>
  </si>
  <si>
    <t xml:space="preserve">გაეწერები დილიდან ამ დრომდე </t>
  </si>
  <si>
    <t>გაეწერა ბოლო 24 საათში (ივსება მხოლოდ 21 სათზე)</t>
  </si>
  <si>
    <t>შპს "პედიატრიული ქირურგიის ცენტრი</t>
  </si>
  <si>
    <t>01.11-დან</t>
  </si>
  <si>
    <t>"ენენსი"</t>
  </si>
  <si>
    <t>ირაკლი გამყრელიძე</t>
  </si>
  <si>
    <t>03.11.2020                                                 (21:00 სთ)</t>
  </si>
  <si>
    <t>03.11.2020                                              (16:00 სთ)</t>
  </si>
  <si>
    <t>03.11.2020                                              (9:00 სთ)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</si>
</sst>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₾_-;\-* #,##0.00\ _₾_-;_-* &quot;-&quot;??\ _₾_-;_-@_-"/>
    <numFmt numFmtId="164" formatCode="_-* #,##0.00_-;\-* #,##0.00_-;_-* &quot;-&quot;??_-;_-@_-"/>
  </numFmts>
  <fonts count="18" x14ac:knownFonts="1"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color rgb="FFFF0000"/>
      <name val="Sylfaen"/>
      <family val="1"/>
    </font>
    <font>
      <sz val="9"/>
      <name val="Sylfaen"/>
      <family val="1"/>
    </font>
    <font>
      <sz val="8"/>
      <color theme="1"/>
      <name val="Calibri"/>
      <family val="2"/>
      <scheme val="minor"/>
    </font>
    <font>
      <sz val="9"/>
      <color theme="1"/>
      <name val="Sylfaen"/>
      <family val="1"/>
    </font>
    <font>
      <u/>
      <sz val="14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9"/>
      <color rgb="FFFF0000"/>
      <name val="Sylfaen"/>
      <family val="1"/>
    </font>
    <font>
      <b/>
      <sz val="9"/>
      <name val="Sylfaen"/>
      <family val="1"/>
    </font>
    <font>
      <b/>
      <sz val="9"/>
      <color theme="1"/>
      <name val="Sylfaen"/>
      <family val="1"/>
    </font>
    <font>
      <u/>
      <sz val="9"/>
      <color theme="10"/>
      <name val="Sylfaen"/>
      <family val="1"/>
    </font>
    <font>
      <sz val="10"/>
      <name val="Sylfaen"/>
      <family val="1"/>
    </font>
    <font>
      <sz val="10"/>
      <color theme="1"/>
      <name val="Sylfaen"/>
      <family val="1"/>
    </font>
    <font>
      <sz val="10"/>
      <color theme="1"/>
      <name val="Sylfaen"/>
      <family val="2"/>
    </font>
    <font>
      <b/>
      <sz val="10"/>
      <color theme="1"/>
      <name val="Sylfaen"/>
      <family val="1"/>
    </font>
    <font>
      <b/>
      <sz val="10"/>
      <name val="Sylfaen"/>
      <family val="1"/>
    </font>
    <font>
      <sz val="12"/>
      <color theme="1"/>
      <name val="Sylfaen"/>
      <family val="1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3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/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4" fillId="0" borderId="0" xfId="0" applyFont="1"/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top"/>
    </xf>
    <xf numFmtId="0" fontId="3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0" fillId="0" borderId="0" xfId="0" applyAlignment="1">
      <alignment vertical="top"/>
    </xf>
    <xf numFmtId="0" fontId="5" fillId="0" borderId="0" xfId="0" applyFont="1" applyAlignment="1">
      <alignment vertical="top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top" wrapText="1"/>
    </xf>
    <xf numFmtId="0" fontId="5" fillId="0" borderId="0" xfId="0" applyFont="1"/>
    <xf numFmtId="0" fontId="10" fillId="0" borderId="1" xfId="0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3" fontId="10" fillId="3" borderId="3" xfId="0" applyNumberFormat="1" applyFont="1" applyFill="1" applyBorder="1" applyAlignment="1">
      <alignment horizontal="center" vertical="center" wrapText="1"/>
    </xf>
    <xf numFmtId="0" fontId="11" fillId="0" borderId="6" xfId="3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top" wrapText="1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vertical="top"/>
    </xf>
    <xf numFmtId="0" fontId="3" fillId="3" borderId="3" xfId="0" applyFont="1" applyFill="1" applyBorder="1" applyAlignment="1">
      <alignment horizontal="left" vertical="center" wrapText="1"/>
    </xf>
    <xf numFmtId="3" fontId="10" fillId="3" borderId="1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0" fontId="0" fillId="0" borderId="0" xfId="0"/>
    <xf numFmtId="0" fontId="5" fillId="0" borderId="0" xfId="0" applyFont="1"/>
    <xf numFmtId="0" fontId="9" fillId="3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top" wrapText="1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vertical="top"/>
    </xf>
    <xf numFmtId="0" fontId="0" fillId="0" borderId="0" xfId="0" applyAlignment="1">
      <alignment vertical="center"/>
    </xf>
    <xf numFmtId="0" fontId="10" fillId="3" borderId="1" xfId="0" applyFont="1" applyFill="1" applyBorder="1"/>
    <xf numFmtId="0" fontId="1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/>
    </xf>
    <xf numFmtId="3" fontId="10" fillId="4" borderId="1" xfId="0" applyNumberFormat="1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5" fillId="4" borderId="2" xfId="0" applyNumberFormat="1" applyFont="1" applyFill="1" applyBorder="1" applyAlignment="1">
      <alignment horizontal="center" vertical="center" textRotation="90" wrapText="1"/>
    </xf>
    <xf numFmtId="0" fontId="5" fillId="6" borderId="2" xfId="0" applyNumberFormat="1" applyFont="1" applyFill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5" fillId="4" borderId="1" xfId="8" applyNumberFormat="1" applyFont="1" applyFill="1" applyBorder="1" applyAlignment="1">
      <alignment horizontal="center" vertical="center"/>
    </xf>
    <xf numFmtId="0" fontId="5" fillId="0" borderId="1" xfId="8" applyNumberFormat="1" applyFont="1" applyFill="1" applyBorder="1" applyAlignment="1">
      <alignment horizontal="center" vertical="center"/>
    </xf>
    <xf numFmtId="0" fontId="5" fillId="2" borderId="1" xfId="8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4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5" fillId="3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3" fontId="10" fillId="0" borderId="3" xfId="0" applyNumberFormat="1" applyFont="1" applyFill="1" applyBorder="1" applyAlignment="1">
      <alignment horizontal="center" vertical="center" wrapText="1"/>
    </xf>
    <xf numFmtId="0" fontId="5" fillId="4" borderId="3" xfId="8" applyNumberFormat="1" applyFont="1" applyFill="1" applyBorder="1" applyAlignment="1">
      <alignment horizontal="center" vertical="center"/>
    </xf>
    <xf numFmtId="0" fontId="5" fillId="0" borderId="3" xfId="8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2" borderId="3" xfId="8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 wrapText="1"/>
    </xf>
  </cellXfs>
  <cellStyles count="63">
    <cellStyle name="Comma 2" xfId="1" xr:uid="{00000000-0005-0000-0000-000000000000}"/>
    <cellStyle name="Comma 2 2" xfId="2" xr:uid="{00000000-0005-0000-0000-000001000000}"/>
    <cellStyle name="Comma 2 2 2" xfId="5" xr:uid="{00000000-0005-0000-0000-000002000000}"/>
    <cellStyle name="Comma 2 2 2 2" xfId="24" xr:uid="{00000000-0005-0000-0000-000003000000}"/>
    <cellStyle name="Comma 2 2 2 2 2" xfId="54" xr:uid="{00000000-0005-0000-0000-000004000000}"/>
    <cellStyle name="Comma 2 2 2 3" xfId="18" xr:uid="{00000000-0005-0000-0000-000005000000}"/>
    <cellStyle name="Comma 2 2 2 3 2" xfId="48" xr:uid="{00000000-0005-0000-0000-000006000000}"/>
    <cellStyle name="Comma 2 2 2 4" xfId="12" xr:uid="{00000000-0005-0000-0000-000007000000}"/>
    <cellStyle name="Comma 2 2 2 4 2" xfId="42" xr:uid="{00000000-0005-0000-0000-000008000000}"/>
    <cellStyle name="Comma 2 2 2 5" xfId="30" xr:uid="{00000000-0005-0000-0000-000009000000}"/>
    <cellStyle name="Comma 2 2 2 5 2" xfId="60" xr:uid="{00000000-0005-0000-0000-00000A000000}"/>
    <cellStyle name="Comma 2 2 2 6" xfId="36" xr:uid="{00000000-0005-0000-0000-00000B000000}"/>
    <cellStyle name="Comma 2 2 3" xfId="7" xr:uid="{00000000-0005-0000-0000-00000C000000}"/>
    <cellStyle name="Comma 2 2 3 2" xfId="26" xr:uid="{00000000-0005-0000-0000-00000D000000}"/>
    <cellStyle name="Comma 2 2 3 2 2" xfId="56" xr:uid="{00000000-0005-0000-0000-00000E000000}"/>
    <cellStyle name="Comma 2 2 3 3" xfId="20" xr:uid="{00000000-0005-0000-0000-00000F000000}"/>
    <cellStyle name="Comma 2 2 3 3 2" xfId="50" xr:uid="{00000000-0005-0000-0000-000010000000}"/>
    <cellStyle name="Comma 2 2 3 4" xfId="14" xr:uid="{00000000-0005-0000-0000-000011000000}"/>
    <cellStyle name="Comma 2 2 3 4 2" xfId="44" xr:uid="{00000000-0005-0000-0000-000012000000}"/>
    <cellStyle name="Comma 2 2 3 5" xfId="32" xr:uid="{00000000-0005-0000-0000-000013000000}"/>
    <cellStyle name="Comma 2 2 3 5 2" xfId="62" xr:uid="{00000000-0005-0000-0000-000014000000}"/>
    <cellStyle name="Comma 2 2 3 6" xfId="38" xr:uid="{00000000-0005-0000-0000-000015000000}"/>
    <cellStyle name="Comma 2 2 4" xfId="22" xr:uid="{00000000-0005-0000-0000-000016000000}"/>
    <cellStyle name="Comma 2 2 4 2" xfId="52" xr:uid="{00000000-0005-0000-0000-000017000000}"/>
    <cellStyle name="Comma 2 2 5" xfId="16" xr:uid="{00000000-0005-0000-0000-000018000000}"/>
    <cellStyle name="Comma 2 2 5 2" xfId="46" xr:uid="{00000000-0005-0000-0000-000019000000}"/>
    <cellStyle name="Comma 2 2 6" xfId="10" xr:uid="{00000000-0005-0000-0000-00001A000000}"/>
    <cellStyle name="Comma 2 2 6 2" xfId="40" xr:uid="{00000000-0005-0000-0000-00001B000000}"/>
    <cellStyle name="Comma 2 2 7" xfId="28" xr:uid="{00000000-0005-0000-0000-00001C000000}"/>
    <cellStyle name="Comma 2 2 7 2" xfId="58" xr:uid="{00000000-0005-0000-0000-00001D000000}"/>
    <cellStyle name="Comma 2 2 8" xfId="34" xr:uid="{00000000-0005-0000-0000-00001E000000}"/>
    <cellStyle name="Comma 2 3" xfId="4" xr:uid="{00000000-0005-0000-0000-00001F000000}"/>
    <cellStyle name="Comma 2 3 2" xfId="23" xr:uid="{00000000-0005-0000-0000-000020000000}"/>
    <cellStyle name="Comma 2 3 2 2" xfId="53" xr:uid="{00000000-0005-0000-0000-000021000000}"/>
    <cellStyle name="Comma 2 3 3" xfId="17" xr:uid="{00000000-0005-0000-0000-000022000000}"/>
    <cellStyle name="Comma 2 3 3 2" xfId="47" xr:uid="{00000000-0005-0000-0000-000023000000}"/>
    <cellStyle name="Comma 2 3 4" xfId="11" xr:uid="{00000000-0005-0000-0000-000024000000}"/>
    <cellStyle name="Comma 2 3 4 2" xfId="41" xr:uid="{00000000-0005-0000-0000-000025000000}"/>
    <cellStyle name="Comma 2 3 5" xfId="29" xr:uid="{00000000-0005-0000-0000-000026000000}"/>
    <cellStyle name="Comma 2 3 5 2" xfId="59" xr:uid="{00000000-0005-0000-0000-000027000000}"/>
    <cellStyle name="Comma 2 3 6" xfId="35" xr:uid="{00000000-0005-0000-0000-000028000000}"/>
    <cellStyle name="Comma 2 4" xfId="6" xr:uid="{00000000-0005-0000-0000-000029000000}"/>
    <cellStyle name="Comma 2 4 2" xfId="25" xr:uid="{00000000-0005-0000-0000-00002A000000}"/>
    <cellStyle name="Comma 2 4 2 2" xfId="55" xr:uid="{00000000-0005-0000-0000-00002B000000}"/>
    <cellStyle name="Comma 2 4 3" xfId="19" xr:uid="{00000000-0005-0000-0000-00002C000000}"/>
    <cellStyle name="Comma 2 4 3 2" xfId="49" xr:uid="{00000000-0005-0000-0000-00002D000000}"/>
    <cellStyle name="Comma 2 4 4" xfId="13" xr:uid="{00000000-0005-0000-0000-00002E000000}"/>
    <cellStyle name="Comma 2 4 4 2" xfId="43" xr:uid="{00000000-0005-0000-0000-00002F000000}"/>
    <cellStyle name="Comma 2 4 5" xfId="31" xr:uid="{00000000-0005-0000-0000-000030000000}"/>
    <cellStyle name="Comma 2 4 5 2" xfId="61" xr:uid="{00000000-0005-0000-0000-000031000000}"/>
    <cellStyle name="Comma 2 4 6" xfId="37" xr:uid="{00000000-0005-0000-0000-000032000000}"/>
    <cellStyle name="Comma 2 5" xfId="21" xr:uid="{00000000-0005-0000-0000-000033000000}"/>
    <cellStyle name="Comma 2 5 2" xfId="51" xr:uid="{00000000-0005-0000-0000-000034000000}"/>
    <cellStyle name="Comma 2 6" xfId="15" xr:uid="{00000000-0005-0000-0000-000035000000}"/>
    <cellStyle name="Comma 2 6 2" xfId="45" xr:uid="{00000000-0005-0000-0000-000036000000}"/>
    <cellStyle name="Comma 2 7" xfId="9" xr:uid="{00000000-0005-0000-0000-000037000000}"/>
    <cellStyle name="Comma 2 7 2" xfId="39" xr:uid="{00000000-0005-0000-0000-000038000000}"/>
    <cellStyle name="Comma 2 8" xfId="27" xr:uid="{00000000-0005-0000-0000-000039000000}"/>
    <cellStyle name="Comma 2 8 2" xfId="57" xr:uid="{00000000-0005-0000-0000-00003A000000}"/>
    <cellStyle name="Comma 2 9" xfId="33" xr:uid="{00000000-0005-0000-0000-00003B000000}"/>
    <cellStyle name="Comma 3" xfId="8" xr:uid="{00000000-0005-0000-0000-00003C000000}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nodar.chimakadze@gmail.com" TargetMode="External" /><Relationship Id="rId13" Type="http://schemas.openxmlformats.org/officeDocument/2006/relationships/hyperlink" Target="mailto:marinaezugbaia@yahoo.com" TargetMode="External" /><Relationship Id="rId18" Type="http://schemas.openxmlformats.org/officeDocument/2006/relationships/hyperlink" Target="mailto:giga.sandukhadze@gmail.com" TargetMode="External" /><Relationship Id="rId26" Type="http://schemas.openxmlformats.org/officeDocument/2006/relationships/hyperlink" Target="mailto:papava74@mail.ru" TargetMode="External" /><Relationship Id="rId3" Type="http://schemas.openxmlformats.org/officeDocument/2006/relationships/hyperlink" Target="mailto:avaliaizaza@yahoo.com" TargetMode="External" /><Relationship Id="rId21" Type="http://schemas.openxmlformats.org/officeDocument/2006/relationships/hyperlink" Target="mailto:tsiuriabuladze@gmail.com" TargetMode="External" /><Relationship Id="rId34" Type="http://schemas.openxmlformats.org/officeDocument/2006/relationships/hyperlink" Target="mailto:lobakidze.lara@gmail.com" TargetMode="External" /><Relationship Id="rId7" Type="http://schemas.openxmlformats.org/officeDocument/2006/relationships/hyperlink" Target="mailto:dankes62@gmail.com" TargetMode="External" /><Relationship Id="rId12" Type="http://schemas.openxmlformats.org/officeDocument/2006/relationships/hyperlink" Target="mailto:t.buadze2@gmail.com" TargetMode="External" /><Relationship Id="rId17" Type="http://schemas.openxmlformats.org/officeDocument/2006/relationships/hyperlink" Target="mailto:terjolamedi@gmail.ru" TargetMode="External" /><Relationship Id="rId25" Type="http://schemas.openxmlformats.org/officeDocument/2006/relationships/hyperlink" Target="mailto:misha961@mail.ru" TargetMode="External" /><Relationship Id="rId33" Type="http://schemas.openxmlformats.org/officeDocument/2006/relationships/hyperlink" Target="mailto:beridzeka@gmail.com" TargetMode="External" /><Relationship Id="rId2" Type="http://schemas.openxmlformats.org/officeDocument/2006/relationships/hyperlink" Target="mailto:nkurashvli504@yahoo.com" TargetMode="External" /><Relationship Id="rId16" Type="http://schemas.openxmlformats.org/officeDocument/2006/relationships/hyperlink" Target="mailto:mamia.kipiani@yahoo.com" TargetMode="External" /><Relationship Id="rId20" Type="http://schemas.openxmlformats.org/officeDocument/2006/relationships/hyperlink" Target="mailto:kheladzemaia@yahoo.com" TargetMode="External" /><Relationship Id="rId29" Type="http://schemas.openxmlformats.org/officeDocument/2006/relationships/hyperlink" Target="mailto:i.dolidze@evex.ge" TargetMode="External" /><Relationship Id="rId1" Type="http://schemas.openxmlformats.org/officeDocument/2006/relationships/hyperlink" Target="mailto:teata0808@yahoo.com" TargetMode="External" /><Relationship Id="rId6" Type="http://schemas.openxmlformats.org/officeDocument/2006/relationships/hyperlink" Target="mailto:eloria@hgh.ge" TargetMode="External" /><Relationship Id="rId11" Type="http://schemas.openxmlformats.org/officeDocument/2006/relationships/hyperlink" Target="mailto:abasilashvili@evex.ge" TargetMode="External" /><Relationship Id="rId24" Type="http://schemas.openxmlformats.org/officeDocument/2006/relationships/hyperlink" Target="mailto:inga.khozrevanidze@medalpha.ge" TargetMode="External" /><Relationship Id="rId32" Type="http://schemas.openxmlformats.org/officeDocument/2006/relationships/hyperlink" Target="mailto:tmigineishvili@evex.ge" TargetMode="External" /><Relationship Id="rId5" Type="http://schemas.openxmlformats.org/officeDocument/2006/relationships/hyperlink" Target="mailto:marekhibekaia@gmail.com" TargetMode="External" /><Relationship Id="rId15" Type="http://schemas.openxmlformats.org/officeDocument/2006/relationships/hyperlink" Target="mailto:salomeakhalaia@gmail.com" TargetMode="External" /><Relationship Id="rId23" Type="http://schemas.openxmlformats.org/officeDocument/2006/relationships/hyperlink" Target="mailto:timurgeo51@mail.ru" TargetMode="External" /><Relationship Id="rId28" Type="http://schemas.openxmlformats.org/officeDocument/2006/relationships/hyperlink" Target="mailto:avtomikelaishvili@gmail.com" TargetMode="External" /><Relationship Id="rId10" Type="http://schemas.openxmlformats.org/officeDocument/2006/relationships/hyperlink" Target="mailto:laliturdzeladze@yahho.com" TargetMode="External" /><Relationship Id="rId19" Type="http://schemas.openxmlformats.org/officeDocument/2006/relationships/hyperlink" Target="mailto:tamuna.96@yahoo.com" TargetMode="External" /><Relationship Id="rId31" Type="http://schemas.openxmlformats.org/officeDocument/2006/relationships/hyperlink" Target="mailto:kakhaber.ishkhneli@bochorishvili.ge" TargetMode="External" /><Relationship Id="rId4" Type="http://schemas.openxmlformats.org/officeDocument/2006/relationships/hyperlink" Target="mailto:elobjanidze@newvison.ge" TargetMode="External" /><Relationship Id="rId9" Type="http://schemas.openxmlformats.org/officeDocument/2006/relationships/hyperlink" Target="mailto:tgakheladze@mmc.com.ge" TargetMode="External" /><Relationship Id="rId14" Type="http://schemas.openxmlformats.org/officeDocument/2006/relationships/hyperlink" Target="mailto:qetiut@yahoo.com" TargetMode="External" /><Relationship Id="rId22" Type="http://schemas.openxmlformats.org/officeDocument/2006/relationships/hyperlink" Target="mailto:sputkaradze@gmail.com" TargetMode="External" /><Relationship Id="rId27" Type="http://schemas.openxmlformats.org/officeDocument/2006/relationships/hyperlink" Target="mailto:kobuletibomondi@gmail.com" TargetMode="External" /><Relationship Id="rId30" Type="http://schemas.openxmlformats.org/officeDocument/2006/relationships/hyperlink" Target="mailto:norjonikidze@evex.ge" TargetMode="External" /><Relationship Id="rId35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75"/>
  <sheetViews>
    <sheetView tabSelected="1" topLeftCell="J61" zoomScale="90" zoomScaleNormal="90" zoomScaleSheetLayoutView="100" workbookViewId="0" xr3:uid="{AEA406A1-0E4B-5B11-9CD5-51D6E497D94C}">
      <selection activeCell="AC65" sqref="AC65"/>
    </sheetView>
  </sheetViews>
  <sheetFormatPr defaultRowHeight="18.75" x14ac:dyDescent="0.25"/>
  <cols>
    <col min="1" max="1" width="3.484375" customWidth="1"/>
    <col min="2" max="2" width="6.97265625" customWidth="1"/>
    <col min="3" max="3" width="8.76953125" style="47" customWidth="1"/>
    <col min="4" max="4" width="9.40625" customWidth="1"/>
    <col min="5" max="5" width="18.390625" style="7" customWidth="1"/>
    <col min="6" max="6" width="10.4609375" style="10" customWidth="1"/>
    <col min="7" max="7" width="9.30078125" style="1" customWidth="1"/>
    <col min="8" max="8" width="9.51171875" style="1" customWidth="1"/>
    <col min="9" max="9" width="12.046875" customWidth="1"/>
    <col min="10" max="10" width="10.4609375" style="52" customWidth="1"/>
    <col min="11" max="11" width="4.33203125" style="52" customWidth="1"/>
    <col min="12" max="14" width="3.0625" style="52" customWidth="1"/>
    <col min="15" max="15" width="3.58984375" style="52" customWidth="1"/>
    <col min="16" max="16" width="4.33203125" style="52" hidden="1" customWidth="1"/>
    <col min="17" max="20" width="4.015625" style="52" hidden="1" customWidth="1"/>
    <col min="21" max="21" width="3.0625" style="52" hidden="1" customWidth="1"/>
    <col min="22" max="22" width="4.33203125" style="52" hidden="1" customWidth="1"/>
    <col min="23" max="23" width="4.015625" style="52" hidden="1" customWidth="1"/>
    <col min="24" max="24" width="4.54296875" style="52" hidden="1" customWidth="1"/>
    <col min="25" max="26" width="4.015625" style="52" hidden="1" customWidth="1"/>
    <col min="27" max="27" width="3.16796875" style="52" hidden="1" customWidth="1"/>
  </cols>
  <sheetData>
    <row r="1" spans="1:27" ht="34.5" customHeight="1" thickBot="1" x14ac:dyDescent="0.3">
      <c r="A1" s="25"/>
      <c r="B1" s="25"/>
      <c r="C1" s="46"/>
      <c r="D1" s="25"/>
      <c r="E1" s="11"/>
      <c r="F1" s="11"/>
      <c r="G1" s="25"/>
      <c r="H1" s="25"/>
      <c r="J1" s="53"/>
      <c r="K1" s="102" t="s">
        <v>219</v>
      </c>
      <c r="L1" s="103"/>
      <c r="M1" s="103"/>
      <c r="N1" s="103"/>
      <c r="O1" s="103"/>
      <c r="P1" s="102" t="s">
        <v>218</v>
      </c>
      <c r="Q1" s="103"/>
      <c r="R1" s="103"/>
      <c r="S1" s="103"/>
      <c r="T1" s="103"/>
      <c r="U1" s="104"/>
      <c r="V1" s="102" t="s">
        <v>217</v>
      </c>
      <c r="W1" s="103"/>
      <c r="X1" s="103"/>
      <c r="Y1" s="103"/>
      <c r="Z1" s="103"/>
      <c r="AA1" s="104"/>
    </row>
    <row r="2" spans="1:27" s="4" customFormat="1" ht="134.25" customHeight="1" x14ac:dyDescent="0.2">
      <c r="A2" s="17" t="s">
        <v>11</v>
      </c>
      <c r="B2" s="17" t="s">
        <v>12</v>
      </c>
      <c r="C2" s="16" t="s">
        <v>13</v>
      </c>
      <c r="D2" s="17" t="s">
        <v>14</v>
      </c>
      <c r="E2" s="17" t="s">
        <v>0</v>
      </c>
      <c r="F2" s="31" t="s">
        <v>60</v>
      </c>
      <c r="G2" s="31" t="s">
        <v>61</v>
      </c>
      <c r="H2" s="49" t="s">
        <v>62</v>
      </c>
      <c r="I2" s="54" t="s">
        <v>210</v>
      </c>
      <c r="J2" s="54" t="s">
        <v>152</v>
      </c>
      <c r="K2" s="76" t="s">
        <v>199</v>
      </c>
      <c r="L2" s="76" t="s">
        <v>200</v>
      </c>
      <c r="M2" s="77" t="s">
        <v>201</v>
      </c>
      <c r="N2" s="77" t="s">
        <v>202</v>
      </c>
      <c r="O2" s="78" t="s">
        <v>203</v>
      </c>
      <c r="P2" s="76" t="s">
        <v>199</v>
      </c>
      <c r="Q2" s="76" t="s">
        <v>200</v>
      </c>
      <c r="R2" s="76" t="s">
        <v>211</v>
      </c>
      <c r="S2" s="77" t="s">
        <v>201</v>
      </c>
      <c r="T2" s="77" t="s">
        <v>202</v>
      </c>
      <c r="U2" s="78" t="s">
        <v>203</v>
      </c>
      <c r="V2" s="76" t="s">
        <v>199</v>
      </c>
      <c r="W2" s="76" t="s">
        <v>200</v>
      </c>
      <c r="X2" s="76" t="s">
        <v>212</v>
      </c>
      <c r="Y2" s="77" t="s">
        <v>201</v>
      </c>
      <c r="Z2" s="77" t="s">
        <v>202</v>
      </c>
      <c r="AA2" s="78" t="s">
        <v>203</v>
      </c>
    </row>
    <row r="3" spans="1:27" ht="24.95" customHeight="1" x14ac:dyDescent="0.25">
      <c r="A3" s="26">
        <v>1</v>
      </c>
      <c r="B3" s="5" t="s">
        <v>6</v>
      </c>
      <c r="C3" s="5" t="s">
        <v>15</v>
      </c>
      <c r="D3" s="12">
        <v>205165453</v>
      </c>
      <c r="E3" s="9" t="s">
        <v>16</v>
      </c>
      <c r="F3" s="9" t="s">
        <v>209</v>
      </c>
      <c r="G3" s="48">
        <v>505276678</v>
      </c>
      <c r="H3" s="27" t="s">
        <v>66</v>
      </c>
      <c r="I3" s="28">
        <v>130</v>
      </c>
      <c r="J3" s="28">
        <v>168</v>
      </c>
      <c r="K3" s="79">
        <v>119</v>
      </c>
      <c r="L3" s="79">
        <v>0</v>
      </c>
      <c r="M3" s="80">
        <v>7</v>
      </c>
      <c r="N3" s="80">
        <v>17</v>
      </c>
      <c r="O3" s="81">
        <v>0</v>
      </c>
      <c r="P3" s="79"/>
      <c r="Q3" s="79"/>
      <c r="R3" s="79"/>
      <c r="S3" s="80"/>
      <c r="T3" s="80"/>
      <c r="U3" s="81"/>
      <c r="V3" s="79"/>
      <c r="W3" s="79"/>
      <c r="X3" s="79"/>
      <c r="Y3" s="80"/>
      <c r="Z3" s="80"/>
      <c r="AA3" s="81"/>
    </row>
    <row r="4" spans="1:27" ht="24.95" customHeight="1" x14ac:dyDescent="0.25">
      <c r="A4" s="26">
        <v>2</v>
      </c>
      <c r="B4" s="5" t="s">
        <v>6</v>
      </c>
      <c r="C4" s="5" t="s">
        <v>17</v>
      </c>
      <c r="D4" s="12">
        <v>211328703</v>
      </c>
      <c r="E4" s="9" t="s">
        <v>18</v>
      </c>
      <c r="F4" s="9" t="s">
        <v>67</v>
      </c>
      <c r="G4" s="48">
        <v>599494959</v>
      </c>
      <c r="H4" s="27" t="s">
        <v>85</v>
      </c>
      <c r="I4" s="28">
        <v>169</v>
      </c>
      <c r="J4" s="28">
        <v>176</v>
      </c>
      <c r="K4" s="79">
        <v>116</v>
      </c>
      <c r="L4" s="79">
        <v>0</v>
      </c>
      <c r="M4" s="80">
        <v>33</v>
      </c>
      <c r="N4" s="80">
        <v>15</v>
      </c>
      <c r="O4" s="81">
        <v>12</v>
      </c>
      <c r="P4" s="79"/>
      <c r="Q4" s="79"/>
      <c r="R4" s="79"/>
      <c r="S4" s="80"/>
      <c r="T4" s="80"/>
      <c r="U4" s="81"/>
      <c r="V4" s="79"/>
      <c r="W4" s="79"/>
      <c r="X4" s="79"/>
      <c r="Y4" s="80"/>
      <c r="Z4" s="80"/>
      <c r="AA4" s="81"/>
    </row>
    <row r="5" spans="1:27" ht="24.95" customHeight="1" x14ac:dyDescent="0.25">
      <c r="A5" s="26">
        <v>3</v>
      </c>
      <c r="B5" s="5" t="s">
        <v>6</v>
      </c>
      <c r="C5" s="5" t="s">
        <v>15</v>
      </c>
      <c r="D5" s="12">
        <v>204871594</v>
      </c>
      <c r="E5" s="9" t="s">
        <v>19</v>
      </c>
      <c r="F5" s="9" t="s">
        <v>69</v>
      </c>
      <c r="G5" s="48">
        <v>577935010</v>
      </c>
      <c r="H5" s="27" t="s">
        <v>70</v>
      </c>
      <c r="I5" s="28">
        <v>64</v>
      </c>
      <c r="J5" s="28">
        <v>82</v>
      </c>
      <c r="K5" s="79">
        <v>42</v>
      </c>
      <c r="L5" s="79">
        <v>10</v>
      </c>
      <c r="M5" s="80">
        <v>0</v>
      </c>
      <c r="N5" s="80">
        <v>0</v>
      </c>
      <c r="O5" s="81">
        <v>8</v>
      </c>
      <c r="P5" s="79"/>
      <c r="Q5" s="79"/>
      <c r="R5" s="79"/>
      <c r="S5" s="80"/>
      <c r="T5" s="80"/>
      <c r="U5" s="81"/>
      <c r="V5" s="79"/>
      <c r="W5" s="79"/>
      <c r="X5" s="79"/>
      <c r="Y5" s="80"/>
      <c r="Z5" s="80"/>
      <c r="AA5" s="81"/>
    </row>
    <row r="6" spans="1:27" ht="24.95" customHeight="1" x14ac:dyDescent="0.25">
      <c r="A6" s="26">
        <v>4</v>
      </c>
      <c r="B6" s="5" t="s">
        <v>6</v>
      </c>
      <c r="C6" s="5" t="s">
        <v>15</v>
      </c>
      <c r="D6" s="12">
        <v>405018831</v>
      </c>
      <c r="E6" s="9" t="s">
        <v>20</v>
      </c>
      <c r="F6" s="9" t="s">
        <v>68</v>
      </c>
      <c r="G6" s="48">
        <v>595529545</v>
      </c>
      <c r="H6" s="27" t="s">
        <v>121</v>
      </c>
      <c r="I6" s="28">
        <v>160</v>
      </c>
      <c r="J6" s="28">
        <v>186</v>
      </c>
      <c r="K6" s="79">
        <v>128</v>
      </c>
      <c r="L6" s="79">
        <v>40</v>
      </c>
      <c r="M6" s="80">
        <v>11</v>
      </c>
      <c r="N6" s="80">
        <v>3</v>
      </c>
      <c r="O6" s="81">
        <v>12</v>
      </c>
      <c r="P6" s="79"/>
      <c r="Q6" s="79"/>
      <c r="R6" s="79"/>
      <c r="S6" s="80"/>
      <c r="T6" s="80"/>
      <c r="U6" s="81"/>
      <c r="V6" s="79"/>
      <c r="W6" s="79"/>
      <c r="X6" s="79"/>
      <c r="Y6" s="80"/>
      <c r="Z6" s="80"/>
      <c r="AA6" s="81"/>
    </row>
    <row r="7" spans="1:27" ht="24.95" customHeight="1" x14ac:dyDescent="0.25">
      <c r="A7" s="26">
        <v>5</v>
      </c>
      <c r="B7" s="5" t="s">
        <v>6</v>
      </c>
      <c r="C7" s="5" t="s">
        <v>15</v>
      </c>
      <c r="D7" s="12">
        <v>212153756</v>
      </c>
      <c r="E7" s="9" t="s">
        <v>21</v>
      </c>
      <c r="F7" s="9" t="s">
        <v>63</v>
      </c>
      <c r="G7" s="48">
        <v>599939992</v>
      </c>
      <c r="H7" s="27" t="s">
        <v>88</v>
      </c>
      <c r="I7" s="28">
        <v>62</v>
      </c>
      <c r="J7" s="28">
        <v>100</v>
      </c>
      <c r="K7" s="79">
        <v>71</v>
      </c>
      <c r="L7" s="79">
        <v>0</v>
      </c>
      <c r="M7" s="80">
        <v>6</v>
      </c>
      <c r="N7" s="80">
        <v>0</v>
      </c>
      <c r="O7" s="81">
        <v>2</v>
      </c>
      <c r="P7" s="79"/>
      <c r="Q7" s="79"/>
      <c r="R7" s="79"/>
      <c r="S7" s="80"/>
      <c r="T7" s="80"/>
      <c r="U7" s="81"/>
      <c r="V7" s="79"/>
      <c r="W7" s="79"/>
      <c r="X7" s="79"/>
      <c r="Y7" s="80"/>
      <c r="Z7" s="80"/>
      <c r="AA7" s="81"/>
    </row>
    <row r="8" spans="1:27" ht="24.95" customHeight="1" x14ac:dyDescent="0.25">
      <c r="A8" s="26">
        <v>6</v>
      </c>
      <c r="B8" s="5" t="s">
        <v>6</v>
      </c>
      <c r="C8" s="5" t="s">
        <v>7</v>
      </c>
      <c r="D8" s="12">
        <v>202172139</v>
      </c>
      <c r="E8" s="9" t="s">
        <v>22</v>
      </c>
      <c r="F8" s="9" t="s">
        <v>64</v>
      </c>
      <c r="G8" s="48">
        <v>599585336</v>
      </c>
      <c r="H8" s="27" t="s">
        <v>72</v>
      </c>
      <c r="I8" s="28">
        <v>20</v>
      </c>
      <c r="J8" s="28">
        <v>20</v>
      </c>
      <c r="K8" s="79">
        <v>19</v>
      </c>
      <c r="L8" s="79">
        <v>0</v>
      </c>
      <c r="M8" s="80">
        <v>0</v>
      </c>
      <c r="N8" s="80">
        <v>0</v>
      </c>
      <c r="O8" s="81">
        <v>1</v>
      </c>
      <c r="P8" s="79"/>
      <c r="Q8" s="79"/>
      <c r="R8" s="79"/>
      <c r="S8" s="80"/>
      <c r="T8" s="80"/>
      <c r="U8" s="81"/>
      <c r="V8" s="79"/>
      <c r="W8" s="79"/>
      <c r="X8" s="79"/>
      <c r="Y8" s="80"/>
      <c r="Z8" s="80"/>
      <c r="AA8" s="81"/>
    </row>
    <row r="9" spans="1:27" ht="24.95" customHeight="1" x14ac:dyDescent="0.25">
      <c r="A9" s="26">
        <v>7</v>
      </c>
      <c r="B9" s="5" t="s">
        <v>6</v>
      </c>
      <c r="C9" s="5" t="s">
        <v>5</v>
      </c>
      <c r="D9" s="12">
        <v>400115362</v>
      </c>
      <c r="E9" s="9" t="s">
        <v>4</v>
      </c>
      <c r="F9" s="9" t="s">
        <v>71</v>
      </c>
      <c r="G9" s="48">
        <v>555125000</v>
      </c>
      <c r="H9" s="27" t="s">
        <v>76</v>
      </c>
      <c r="I9" s="28">
        <v>94</v>
      </c>
      <c r="J9" s="28">
        <v>119</v>
      </c>
      <c r="K9" s="79">
        <v>61</v>
      </c>
      <c r="L9" s="79">
        <v>16</v>
      </c>
      <c r="M9" s="80">
        <v>23</v>
      </c>
      <c r="N9" s="80">
        <v>6</v>
      </c>
      <c r="O9" s="81">
        <v>0</v>
      </c>
      <c r="P9" s="79"/>
      <c r="Q9" s="79"/>
      <c r="R9" s="79"/>
      <c r="S9" s="80"/>
      <c r="T9" s="80"/>
      <c r="U9" s="81"/>
      <c r="V9" s="79"/>
      <c r="W9" s="79"/>
      <c r="X9" s="79"/>
      <c r="Y9" s="80"/>
      <c r="Z9" s="80"/>
      <c r="AA9" s="81"/>
    </row>
    <row r="10" spans="1:27" ht="24.95" customHeight="1" x14ac:dyDescent="0.25">
      <c r="A10" s="26">
        <v>8</v>
      </c>
      <c r="B10" s="5" t="s">
        <v>6</v>
      </c>
      <c r="C10" s="5" t="s">
        <v>7</v>
      </c>
      <c r="D10" s="12">
        <v>402069854</v>
      </c>
      <c r="E10" s="9" t="s">
        <v>44</v>
      </c>
      <c r="F10" s="9" t="s">
        <v>73</v>
      </c>
      <c r="G10" s="48">
        <v>577091170</v>
      </c>
      <c r="H10" s="27" t="s">
        <v>75</v>
      </c>
      <c r="I10" s="28">
        <v>73</v>
      </c>
      <c r="J10" s="28">
        <v>128</v>
      </c>
      <c r="K10" s="79">
        <v>67</v>
      </c>
      <c r="L10" s="79">
        <v>7</v>
      </c>
      <c r="M10" s="80">
        <v>19</v>
      </c>
      <c r="N10" s="80">
        <v>5</v>
      </c>
      <c r="O10" s="81">
        <v>0</v>
      </c>
      <c r="P10" s="79"/>
      <c r="Q10" s="79"/>
      <c r="R10" s="79"/>
      <c r="S10" s="80"/>
      <c r="T10" s="80"/>
      <c r="U10" s="81"/>
      <c r="V10" s="79"/>
      <c r="W10" s="79"/>
      <c r="X10" s="79"/>
      <c r="Y10" s="80"/>
      <c r="Z10" s="80"/>
      <c r="AA10" s="81"/>
    </row>
    <row r="11" spans="1:27" ht="24.95" customHeight="1" x14ac:dyDescent="0.25">
      <c r="A11" s="26">
        <v>9</v>
      </c>
      <c r="B11" s="5" t="s">
        <v>6</v>
      </c>
      <c r="C11" s="5" t="s">
        <v>7</v>
      </c>
      <c r="D11" s="12">
        <v>402101328</v>
      </c>
      <c r="E11" s="9" t="s">
        <v>45</v>
      </c>
      <c r="F11" s="9" t="s">
        <v>65</v>
      </c>
      <c r="G11" s="48">
        <v>595072999</v>
      </c>
      <c r="H11" s="27" t="s">
        <v>77</v>
      </c>
      <c r="I11" s="28">
        <v>25</v>
      </c>
      <c r="J11" s="28">
        <v>113</v>
      </c>
      <c r="K11" s="79">
        <v>25</v>
      </c>
      <c r="L11" s="79">
        <v>10</v>
      </c>
      <c r="M11" s="80">
        <v>2</v>
      </c>
      <c r="N11" s="80">
        <v>0</v>
      </c>
      <c r="O11" s="82">
        <v>0</v>
      </c>
      <c r="P11" s="79"/>
      <c r="Q11" s="79"/>
      <c r="R11" s="79"/>
      <c r="S11" s="12"/>
      <c r="T11" s="80"/>
      <c r="U11" s="81"/>
      <c r="V11" s="79"/>
      <c r="W11" s="79"/>
      <c r="X11" s="79"/>
      <c r="Y11" s="12"/>
      <c r="Z11" s="80"/>
      <c r="AA11" s="81"/>
    </row>
    <row r="12" spans="1:27" ht="24.95" customHeight="1" x14ac:dyDescent="0.25">
      <c r="A12" s="26">
        <v>10</v>
      </c>
      <c r="B12" s="5" t="s">
        <v>6</v>
      </c>
      <c r="C12" s="5"/>
      <c r="D12" s="12"/>
      <c r="E12" s="9" t="s">
        <v>46</v>
      </c>
      <c r="F12" s="9" t="s">
        <v>74</v>
      </c>
      <c r="G12" s="48">
        <v>555557455</v>
      </c>
      <c r="H12" s="27" t="s">
        <v>78</v>
      </c>
      <c r="I12" s="28">
        <v>196</v>
      </c>
      <c r="J12" s="28">
        <v>196</v>
      </c>
      <c r="K12" s="79">
        <v>174</v>
      </c>
      <c r="L12" s="79">
        <v>1</v>
      </c>
      <c r="M12" s="80">
        <v>37</v>
      </c>
      <c r="N12" s="80">
        <v>3</v>
      </c>
      <c r="O12" s="82">
        <v>17</v>
      </c>
      <c r="P12" s="79"/>
      <c r="Q12" s="79"/>
      <c r="R12" s="79"/>
      <c r="S12" s="12"/>
      <c r="T12" s="80"/>
      <c r="U12" s="81"/>
      <c r="V12" s="79"/>
      <c r="W12" s="79"/>
      <c r="X12" s="79"/>
      <c r="Y12" s="12"/>
      <c r="Z12" s="80"/>
      <c r="AA12" s="81"/>
    </row>
    <row r="13" spans="1:27" ht="24.95" customHeight="1" x14ac:dyDescent="0.25">
      <c r="A13" s="26">
        <v>11</v>
      </c>
      <c r="B13" s="5" t="s">
        <v>6</v>
      </c>
      <c r="C13" s="5" t="s">
        <v>42</v>
      </c>
      <c r="D13" s="12"/>
      <c r="E13" s="9" t="s">
        <v>47</v>
      </c>
      <c r="F13" s="9" t="s">
        <v>125</v>
      </c>
      <c r="G13" s="48">
        <v>557218429</v>
      </c>
      <c r="H13" s="29"/>
      <c r="I13" s="28">
        <v>86</v>
      </c>
      <c r="J13" s="28">
        <v>98</v>
      </c>
      <c r="K13" s="79">
        <v>83</v>
      </c>
      <c r="L13" s="79">
        <v>0</v>
      </c>
      <c r="M13" s="80">
        <v>0</v>
      </c>
      <c r="N13" s="80">
        <v>9</v>
      </c>
      <c r="O13" s="82">
        <v>3</v>
      </c>
      <c r="P13" s="79"/>
      <c r="Q13" s="79"/>
      <c r="R13" s="79"/>
      <c r="S13" s="12"/>
      <c r="T13" s="80"/>
      <c r="U13" s="81"/>
      <c r="V13" s="79"/>
      <c r="W13" s="79"/>
      <c r="X13" s="79"/>
      <c r="Y13" s="12"/>
      <c r="Z13" s="80"/>
      <c r="AA13" s="81"/>
    </row>
    <row r="14" spans="1:27" ht="24.95" customHeight="1" x14ac:dyDescent="0.25">
      <c r="A14" s="26">
        <v>12</v>
      </c>
      <c r="B14" s="5" t="s">
        <v>6</v>
      </c>
      <c r="C14" s="5" t="s">
        <v>7</v>
      </c>
      <c r="D14" s="12">
        <v>404476205</v>
      </c>
      <c r="E14" s="9" t="s">
        <v>48</v>
      </c>
      <c r="F14" s="9" t="s">
        <v>82</v>
      </c>
      <c r="G14" s="48">
        <v>598748120</v>
      </c>
      <c r="H14" s="27" t="s">
        <v>86</v>
      </c>
      <c r="I14" s="28">
        <v>83</v>
      </c>
      <c r="J14" s="28">
        <v>83</v>
      </c>
      <c r="K14" s="79">
        <v>83</v>
      </c>
      <c r="L14" s="79">
        <v>0</v>
      </c>
      <c r="M14" s="80">
        <v>8</v>
      </c>
      <c r="N14" s="80">
        <v>2</v>
      </c>
      <c r="O14" s="82">
        <v>0</v>
      </c>
      <c r="P14" s="79"/>
      <c r="Q14" s="79"/>
      <c r="R14" s="79"/>
      <c r="S14" s="12"/>
      <c r="T14" s="80"/>
      <c r="U14" s="81"/>
      <c r="V14" s="79"/>
      <c r="W14" s="79"/>
      <c r="X14" s="79"/>
      <c r="Y14" s="12"/>
      <c r="Z14" s="80"/>
      <c r="AA14" s="81"/>
    </row>
    <row r="15" spans="1:27" ht="24.95" customHeight="1" x14ac:dyDescent="0.25">
      <c r="A15" s="26">
        <v>13</v>
      </c>
      <c r="B15" s="5" t="s">
        <v>6</v>
      </c>
      <c r="C15" s="5"/>
      <c r="D15" s="12"/>
      <c r="E15" s="9" t="s">
        <v>49</v>
      </c>
      <c r="F15" s="9" t="s">
        <v>90</v>
      </c>
      <c r="G15" s="48">
        <v>577774626</v>
      </c>
      <c r="H15" s="27" t="s">
        <v>89</v>
      </c>
      <c r="I15" s="28">
        <v>200</v>
      </c>
      <c r="J15" s="28">
        <v>200</v>
      </c>
      <c r="K15" s="79">
        <v>178</v>
      </c>
      <c r="L15" s="79">
        <v>0</v>
      </c>
      <c r="M15" s="80">
        <v>8</v>
      </c>
      <c r="N15" s="80">
        <v>4</v>
      </c>
      <c r="O15" s="82">
        <v>11</v>
      </c>
      <c r="P15" s="79"/>
      <c r="Q15" s="79"/>
      <c r="R15" s="79"/>
      <c r="S15" s="12"/>
      <c r="T15" s="80"/>
      <c r="U15" s="81"/>
      <c r="V15" s="79"/>
      <c r="W15" s="79"/>
      <c r="X15" s="79"/>
      <c r="Y15" s="12"/>
      <c r="Z15" s="80"/>
      <c r="AA15" s="81"/>
    </row>
    <row r="16" spans="1:27" ht="24.95" customHeight="1" x14ac:dyDescent="0.25">
      <c r="A16" s="26">
        <v>14</v>
      </c>
      <c r="B16" s="5" t="s">
        <v>6</v>
      </c>
      <c r="C16" s="5"/>
      <c r="D16" s="12"/>
      <c r="E16" s="55" t="s">
        <v>183</v>
      </c>
      <c r="F16" s="9" t="s">
        <v>184</v>
      </c>
      <c r="G16" s="48" t="s">
        <v>185</v>
      </c>
      <c r="H16" s="27" t="s">
        <v>87</v>
      </c>
      <c r="I16" s="28">
        <v>60</v>
      </c>
      <c r="J16" s="28">
        <v>124</v>
      </c>
      <c r="K16" s="79">
        <v>0</v>
      </c>
      <c r="L16" s="79">
        <v>26</v>
      </c>
      <c r="M16" s="80">
        <v>0</v>
      </c>
      <c r="N16" s="80">
        <v>0</v>
      </c>
      <c r="O16" s="82">
        <v>0</v>
      </c>
      <c r="P16" s="79"/>
      <c r="Q16" s="79"/>
      <c r="R16" s="79"/>
      <c r="S16" s="12"/>
      <c r="T16" s="80"/>
      <c r="U16" s="81"/>
      <c r="V16" s="79"/>
      <c r="W16" s="79"/>
      <c r="X16" s="79"/>
      <c r="Y16" s="12"/>
      <c r="Z16" s="80"/>
      <c r="AA16" s="81"/>
    </row>
    <row r="17" spans="1:27" s="1" customFormat="1" ht="24.95" customHeight="1" x14ac:dyDescent="0.25">
      <c r="A17" s="26">
        <v>15</v>
      </c>
      <c r="B17" s="5" t="s">
        <v>6</v>
      </c>
      <c r="C17" s="5"/>
      <c r="D17" s="12"/>
      <c r="E17" s="9" t="s">
        <v>142</v>
      </c>
      <c r="F17" s="9" t="s">
        <v>145</v>
      </c>
      <c r="G17" s="48">
        <v>599167744</v>
      </c>
      <c r="H17" s="27"/>
      <c r="I17" s="28">
        <v>60</v>
      </c>
      <c r="J17" s="28">
        <v>56</v>
      </c>
      <c r="K17" s="79">
        <v>43</v>
      </c>
      <c r="L17" s="79">
        <v>2</v>
      </c>
      <c r="M17" s="83">
        <v>4</v>
      </c>
      <c r="N17" s="83">
        <v>0</v>
      </c>
      <c r="O17" s="82">
        <v>17</v>
      </c>
      <c r="P17" s="79"/>
      <c r="Q17" s="79"/>
      <c r="R17" s="79"/>
      <c r="S17" s="12"/>
      <c r="T17" s="91"/>
      <c r="U17" s="92"/>
      <c r="V17" s="79"/>
      <c r="W17" s="79"/>
      <c r="X17" s="79"/>
      <c r="Y17" s="12"/>
      <c r="Z17" s="12"/>
      <c r="AA17" s="92"/>
    </row>
    <row r="18" spans="1:27" s="1" customFormat="1" ht="24.95" customHeight="1" x14ac:dyDescent="0.25">
      <c r="A18" s="26">
        <v>16</v>
      </c>
      <c r="B18" s="36" t="s">
        <v>6</v>
      </c>
      <c r="C18" s="5" t="s">
        <v>17</v>
      </c>
      <c r="D18" s="12" t="s">
        <v>153</v>
      </c>
      <c r="E18" s="9" t="s">
        <v>154</v>
      </c>
      <c r="F18" s="9" t="s">
        <v>155</v>
      </c>
      <c r="G18" s="48">
        <v>599580404</v>
      </c>
      <c r="H18" s="27"/>
      <c r="I18" s="75">
        <v>55</v>
      </c>
      <c r="J18" s="38">
        <v>228</v>
      </c>
      <c r="K18" s="79">
        <v>26</v>
      </c>
      <c r="L18" s="79">
        <v>0</v>
      </c>
      <c r="M18" s="83">
        <v>4</v>
      </c>
      <c r="N18" s="83">
        <v>1</v>
      </c>
      <c r="O18" s="82">
        <v>1</v>
      </c>
      <c r="P18" s="79"/>
      <c r="Q18" s="79"/>
      <c r="R18" s="79"/>
      <c r="S18" s="12"/>
      <c r="T18" s="12"/>
      <c r="U18" s="82"/>
      <c r="V18" s="79"/>
      <c r="W18" s="79"/>
      <c r="X18" s="79"/>
      <c r="Y18" s="12"/>
      <c r="Z18" s="12"/>
      <c r="AA18" s="82"/>
    </row>
    <row r="19" spans="1:27" s="1" customFormat="1" ht="24.95" customHeight="1" x14ac:dyDescent="0.25">
      <c r="A19" s="26">
        <v>17</v>
      </c>
      <c r="B19" s="36" t="s">
        <v>6</v>
      </c>
      <c r="C19" s="36" t="s">
        <v>17</v>
      </c>
      <c r="D19" s="12" t="s">
        <v>156</v>
      </c>
      <c r="E19" s="9" t="s">
        <v>157</v>
      </c>
      <c r="F19" s="9" t="s">
        <v>158</v>
      </c>
      <c r="G19" s="48">
        <v>577250110</v>
      </c>
      <c r="H19" s="48"/>
      <c r="I19" s="50">
        <v>42</v>
      </c>
      <c r="J19" s="38">
        <v>152</v>
      </c>
      <c r="K19" s="79">
        <v>42</v>
      </c>
      <c r="L19" s="79">
        <v>2</v>
      </c>
      <c r="M19" s="83">
        <v>5</v>
      </c>
      <c r="N19" s="83">
        <v>6</v>
      </c>
      <c r="O19" s="82">
        <v>0</v>
      </c>
      <c r="P19" s="79"/>
      <c r="Q19" s="79"/>
      <c r="R19" s="79"/>
      <c r="S19" s="12"/>
      <c r="T19" s="12"/>
      <c r="U19" s="82"/>
      <c r="V19" s="79"/>
      <c r="W19" s="79"/>
      <c r="X19" s="79"/>
      <c r="Y19" s="12"/>
      <c r="Z19" s="12"/>
      <c r="AA19" s="82"/>
    </row>
    <row r="20" spans="1:27" s="1" customFormat="1" ht="24.95" customHeight="1" x14ac:dyDescent="0.25">
      <c r="A20" s="26">
        <v>18</v>
      </c>
      <c r="B20" s="36" t="s">
        <v>6</v>
      </c>
      <c r="C20" s="36" t="s">
        <v>7</v>
      </c>
      <c r="D20" s="12">
        <v>203826645</v>
      </c>
      <c r="E20" s="9" t="s">
        <v>159</v>
      </c>
      <c r="F20" s="9" t="s">
        <v>160</v>
      </c>
      <c r="G20" s="48">
        <v>577628808</v>
      </c>
      <c r="H20" s="48"/>
      <c r="I20" s="50">
        <v>100</v>
      </c>
      <c r="J20" s="38">
        <v>151</v>
      </c>
      <c r="K20" s="79">
        <v>91</v>
      </c>
      <c r="L20" s="79">
        <v>0</v>
      </c>
      <c r="M20" s="83">
        <v>48</v>
      </c>
      <c r="N20" s="83">
        <v>9</v>
      </c>
      <c r="O20" s="82">
        <v>0</v>
      </c>
      <c r="P20" s="79"/>
      <c r="Q20" s="79"/>
      <c r="R20" s="79"/>
      <c r="S20" s="12"/>
      <c r="T20" s="12"/>
      <c r="U20" s="82"/>
      <c r="V20" s="79"/>
      <c r="W20" s="79"/>
      <c r="X20" s="79"/>
      <c r="Y20" s="12"/>
      <c r="Z20" s="12"/>
      <c r="AA20" s="82"/>
    </row>
    <row r="21" spans="1:27" s="1" customFormat="1" ht="24.95" customHeight="1" x14ac:dyDescent="0.25">
      <c r="A21" s="26">
        <v>19</v>
      </c>
      <c r="B21" s="36" t="s">
        <v>6</v>
      </c>
      <c r="C21" s="36" t="s">
        <v>161</v>
      </c>
      <c r="D21" s="12" t="s">
        <v>162</v>
      </c>
      <c r="E21" s="9" t="s">
        <v>163</v>
      </c>
      <c r="F21" s="9" t="s">
        <v>164</v>
      </c>
      <c r="G21" s="48">
        <v>577778677</v>
      </c>
      <c r="H21" s="48"/>
      <c r="I21" s="50">
        <v>97</v>
      </c>
      <c r="J21" s="38">
        <v>185</v>
      </c>
      <c r="K21" s="79">
        <v>73</v>
      </c>
      <c r="L21" s="79">
        <v>0</v>
      </c>
      <c r="M21" s="83">
        <v>15</v>
      </c>
      <c r="N21" s="83">
        <v>2</v>
      </c>
      <c r="O21" s="82">
        <v>24</v>
      </c>
      <c r="P21" s="79"/>
      <c r="Q21" s="79"/>
      <c r="R21" s="79"/>
      <c r="S21" s="12"/>
      <c r="T21" s="12"/>
      <c r="U21" s="82"/>
      <c r="V21" s="79"/>
      <c r="W21" s="79"/>
      <c r="X21" s="79"/>
      <c r="Y21" s="12"/>
      <c r="Z21" s="12"/>
      <c r="AA21" s="82"/>
    </row>
    <row r="22" spans="1:27" s="1" customFormat="1" ht="24.95" customHeight="1" x14ac:dyDescent="0.25">
      <c r="A22" s="26">
        <v>20</v>
      </c>
      <c r="B22" s="13" t="s">
        <v>6</v>
      </c>
      <c r="C22" s="5" t="s">
        <v>17</v>
      </c>
      <c r="D22" s="12">
        <v>205279740</v>
      </c>
      <c r="E22" s="9" t="s">
        <v>141</v>
      </c>
      <c r="F22" s="9" t="s">
        <v>149</v>
      </c>
      <c r="G22" s="48">
        <v>577282857</v>
      </c>
      <c r="H22" s="14" t="s">
        <v>146</v>
      </c>
      <c r="I22" s="28">
        <v>82</v>
      </c>
      <c r="J22" s="28">
        <v>208</v>
      </c>
      <c r="K22" s="79">
        <v>82</v>
      </c>
      <c r="L22" s="79">
        <v>0</v>
      </c>
      <c r="M22" s="80">
        <v>6</v>
      </c>
      <c r="N22" s="80">
        <v>4</v>
      </c>
      <c r="O22" s="82">
        <v>0</v>
      </c>
      <c r="P22" s="79"/>
      <c r="Q22" s="79"/>
      <c r="R22" s="79"/>
      <c r="S22" s="12"/>
      <c r="T22" s="12"/>
      <c r="U22" s="82"/>
      <c r="V22" s="79"/>
      <c r="W22" s="79"/>
      <c r="X22" s="79"/>
      <c r="Y22" s="12"/>
      <c r="Z22" s="12"/>
      <c r="AA22" s="82"/>
    </row>
    <row r="23" spans="1:27" s="1" customFormat="1" ht="24.95" customHeight="1" x14ac:dyDescent="0.25">
      <c r="A23" s="26">
        <v>21</v>
      </c>
      <c r="B23" s="13" t="s">
        <v>6</v>
      </c>
      <c r="C23" s="5" t="s">
        <v>139</v>
      </c>
      <c r="D23" s="12">
        <v>404879663</v>
      </c>
      <c r="E23" s="9" t="s">
        <v>140</v>
      </c>
      <c r="F23" s="9"/>
      <c r="G23" s="48"/>
      <c r="H23" s="14" t="s">
        <v>147</v>
      </c>
      <c r="I23" s="28">
        <v>160</v>
      </c>
      <c r="J23" s="28">
        <v>206</v>
      </c>
      <c r="K23" s="79">
        <v>141</v>
      </c>
      <c r="L23" s="79">
        <v>0</v>
      </c>
      <c r="M23" s="80">
        <v>25</v>
      </c>
      <c r="N23" s="80">
        <v>6</v>
      </c>
      <c r="O23" s="82">
        <v>9</v>
      </c>
      <c r="P23" s="79"/>
      <c r="Q23" s="79"/>
      <c r="R23" s="79"/>
      <c r="S23" s="12"/>
      <c r="T23" s="80"/>
      <c r="U23" s="82"/>
      <c r="V23" s="79"/>
      <c r="W23" s="79"/>
      <c r="X23" s="79"/>
      <c r="Y23" s="12"/>
      <c r="Z23" s="12"/>
      <c r="AA23" s="82"/>
    </row>
    <row r="24" spans="1:27" s="1" customFormat="1" ht="24.95" customHeight="1" x14ac:dyDescent="0.25">
      <c r="A24" s="26">
        <v>22</v>
      </c>
      <c r="B24" s="13" t="s">
        <v>6</v>
      </c>
      <c r="C24" s="5" t="s">
        <v>5</v>
      </c>
      <c r="D24" s="12">
        <v>404476205</v>
      </c>
      <c r="E24" s="9" t="s">
        <v>138</v>
      </c>
      <c r="F24" s="15" t="s">
        <v>151</v>
      </c>
      <c r="G24" s="48">
        <v>577533009</v>
      </c>
      <c r="H24" s="30" t="s">
        <v>148</v>
      </c>
      <c r="I24" s="28">
        <v>262</v>
      </c>
      <c r="J24" s="28">
        <v>311</v>
      </c>
      <c r="K24" s="79">
        <v>273</v>
      </c>
      <c r="L24" s="79">
        <v>10</v>
      </c>
      <c r="M24" s="80">
        <v>16</v>
      </c>
      <c r="N24" s="80">
        <v>12</v>
      </c>
      <c r="O24" s="82">
        <v>10</v>
      </c>
      <c r="P24" s="79"/>
      <c r="Q24" s="79"/>
      <c r="R24" s="79"/>
      <c r="S24" s="12"/>
      <c r="T24" s="80"/>
      <c r="U24" s="81"/>
      <c r="V24" s="79"/>
      <c r="W24" s="79"/>
      <c r="X24" s="79"/>
      <c r="Y24" s="12"/>
      <c r="Z24" s="80"/>
      <c r="AA24" s="81"/>
    </row>
    <row r="25" spans="1:27" s="52" customFormat="1" ht="24.95" customHeight="1" x14ac:dyDescent="0.25">
      <c r="A25" s="26">
        <v>23</v>
      </c>
      <c r="B25" s="13"/>
      <c r="C25" s="5"/>
      <c r="D25" s="12"/>
      <c r="E25" s="9" t="s">
        <v>213</v>
      </c>
      <c r="F25" s="15" t="s">
        <v>216</v>
      </c>
      <c r="G25" s="48">
        <v>599783518</v>
      </c>
      <c r="H25" s="30" t="s">
        <v>214</v>
      </c>
      <c r="I25" s="93">
        <v>28</v>
      </c>
      <c r="J25" s="93">
        <v>28</v>
      </c>
      <c r="K25" s="94">
        <v>3</v>
      </c>
      <c r="L25" s="94">
        <v>0</v>
      </c>
      <c r="M25" s="95">
        <v>0</v>
      </c>
      <c r="N25" s="95">
        <v>0</v>
      </c>
      <c r="O25" s="96">
        <v>25</v>
      </c>
      <c r="P25" s="94"/>
      <c r="Q25" s="94"/>
      <c r="R25" s="94"/>
      <c r="S25" s="97"/>
      <c r="T25" s="95"/>
      <c r="U25" s="98"/>
      <c r="V25" s="94"/>
      <c r="W25" s="94"/>
      <c r="X25" s="94"/>
      <c r="Y25" s="97"/>
      <c r="Z25" s="95"/>
      <c r="AA25" s="98"/>
    </row>
    <row r="26" spans="1:27" s="52" customFormat="1" ht="24.95" customHeight="1" x14ac:dyDescent="0.25">
      <c r="A26" s="26">
        <v>24</v>
      </c>
      <c r="B26" s="13"/>
      <c r="C26" s="5"/>
      <c r="D26" s="12"/>
      <c r="E26" s="9" t="s">
        <v>215</v>
      </c>
      <c r="F26" s="15" t="s">
        <v>216</v>
      </c>
      <c r="G26" s="48">
        <v>599783518</v>
      </c>
      <c r="H26" s="30" t="s">
        <v>214</v>
      </c>
      <c r="I26" s="93">
        <v>18</v>
      </c>
      <c r="J26" s="93">
        <v>18</v>
      </c>
      <c r="K26" s="94">
        <v>0</v>
      </c>
      <c r="L26" s="94">
        <v>0</v>
      </c>
      <c r="M26" s="95">
        <v>0</v>
      </c>
      <c r="N26" s="95">
        <v>0</v>
      </c>
      <c r="O26" s="96">
        <v>18</v>
      </c>
      <c r="P26" s="94"/>
      <c r="Q26" s="94"/>
      <c r="R26" s="94"/>
      <c r="S26" s="97"/>
      <c r="T26" s="95"/>
      <c r="U26" s="98"/>
      <c r="V26" s="94"/>
      <c r="W26" s="94"/>
      <c r="X26" s="94"/>
      <c r="Y26" s="97"/>
      <c r="Z26" s="95"/>
      <c r="AA26" s="98"/>
    </row>
    <row r="27" spans="1:27" ht="24.95" customHeight="1" x14ac:dyDescent="0.25">
      <c r="A27" s="31"/>
      <c r="B27" s="16"/>
      <c r="C27" s="16"/>
      <c r="D27" s="17"/>
      <c r="E27" s="18"/>
      <c r="F27" s="18"/>
      <c r="G27" s="32"/>
      <c r="H27" s="33"/>
      <c r="I27" s="34">
        <f>SUM(I3:I26)</f>
        <v>2326</v>
      </c>
      <c r="J27" s="34">
        <f t="shared" ref="J27" si="0">SUM(J3:J26)</f>
        <v>3336</v>
      </c>
      <c r="K27" s="34">
        <f>SUM(K3:K26)</f>
        <v>1940</v>
      </c>
      <c r="L27" s="34">
        <f t="shared" ref="L27:AA27" si="1">SUM(L3:L26)</f>
        <v>124</v>
      </c>
      <c r="M27" s="34">
        <f t="shared" si="1"/>
        <v>277</v>
      </c>
      <c r="N27" s="34">
        <f t="shared" si="1"/>
        <v>104</v>
      </c>
      <c r="O27" s="34">
        <f t="shared" si="1"/>
        <v>170</v>
      </c>
      <c r="P27" s="34">
        <f t="shared" si="1"/>
        <v>0</v>
      </c>
      <c r="Q27" s="34">
        <f t="shared" si="1"/>
        <v>0</v>
      </c>
      <c r="R27" s="34">
        <f t="shared" si="1"/>
        <v>0</v>
      </c>
      <c r="S27" s="34">
        <f t="shared" si="1"/>
        <v>0</v>
      </c>
      <c r="T27" s="34">
        <f t="shared" si="1"/>
        <v>0</v>
      </c>
      <c r="U27" s="34">
        <f t="shared" si="1"/>
        <v>0</v>
      </c>
      <c r="V27" s="34">
        <f t="shared" si="1"/>
        <v>0</v>
      </c>
      <c r="W27" s="34">
        <f t="shared" si="1"/>
        <v>0</v>
      </c>
      <c r="X27" s="34">
        <f t="shared" si="1"/>
        <v>0</v>
      </c>
      <c r="Y27" s="34">
        <f t="shared" si="1"/>
        <v>0</v>
      </c>
      <c r="Z27" s="34">
        <f t="shared" si="1"/>
        <v>0</v>
      </c>
      <c r="AA27" s="34">
        <f t="shared" si="1"/>
        <v>0</v>
      </c>
    </row>
    <row r="28" spans="1:27" ht="24.95" customHeight="1" x14ac:dyDescent="0.25">
      <c r="A28" s="26">
        <v>25</v>
      </c>
      <c r="B28" s="5" t="s">
        <v>33</v>
      </c>
      <c r="C28" s="5" t="s">
        <v>8</v>
      </c>
      <c r="D28" s="12">
        <v>245418392</v>
      </c>
      <c r="E28" s="9" t="s">
        <v>34</v>
      </c>
      <c r="F28" s="19" t="s">
        <v>104</v>
      </c>
      <c r="G28" s="48">
        <v>577132222</v>
      </c>
      <c r="H28" s="35" t="s">
        <v>111</v>
      </c>
      <c r="I28" s="28">
        <v>40</v>
      </c>
      <c r="J28" s="28">
        <v>105</v>
      </c>
      <c r="K28" s="79">
        <v>0</v>
      </c>
      <c r="L28" s="79">
        <v>24</v>
      </c>
      <c r="M28" s="80">
        <v>0</v>
      </c>
      <c r="N28" s="80">
        <v>0</v>
      </c>
      <c r="O28" s="81">
        <v>0</v>
      </c>
      <c r="P28" s="79"/>
      <c r="Q28" s="79"/>
      <c r="R28" s="79"/>
      <c r="S28" s="80"/>
      <c r="T28" s="80"/>
      <c r="U28" s="81"/>
      <c r="V28" s="79"/>
      <c r="W28" s="79"/>
      <c r="X28" s="79"/>
      <c r="Y28" s="80"/>
      <c r="Z28" s="80"/>
      <c r="AA28" s="81"/>
    </row>
    <row r="29" spans="1:27" ht="24.95" customHeight="1" x14ac:dyDescent="0.25">
      <c r="A29" s="26">
        <v>26</v>
      </c>
      <c r="B29" s="5" t="s">
        <v>35</v>
      </c>
      <c r="C29" s="5" t="s">
        <v>8</v>
      </c>
      <c r="D29" s="6">
        <v>404908043</v>
      </c>
      <c r="E29" s="9" t="s">
        <v>2</v>
      </c>
      <c r="F29" s="9" t="s">
        <v>102</v>
      </c>
      <c r="G29" s="48">
        <v>577106706</v>
      </c>
      <c r="H29" s="27" t="s">
        <v>112</v>
      </c>
      <c r="I29" s="28">
        <v>220</v>
      </c>
      <c r="J29" s="28">
        <v>220</v>
      </c>
      <c r="K29" s="84">
        <v>201</v>
      </c>
      <c r="L29" s="84">
        <v>9</v>
      </c>
      <c r="M29" s="85">
        <v>20</v>
      </c>
      <c r="N29" s="85">
        <v>13</v>
      </c>
      <c r="O29" s="86">
        <v>2</v>
      </c>
      <c r="P29" s="84"/>
      <c r="Q29" s="84"/>
      <c r="R29" s="84"/>
      <c r="S29" s="85"/>
      <c r="T29" s="85"/>
      <c r="U29" s="86"/>
      <c r="V29" s="84"/>
      <c r="W29" s="84"/>
      <c r="X29" s="84"/>
      <c r="Y29" s="85"/>
      <c r="Z29" s="85"/>
      <c r="AA29" s="86"/>
    </row>
    <row r="30" spans="1:27" ht="24.95" customHeight="1" x14ac:dyDescent="0.25">
      <c r="A30" s="26">
        <v>27</v>
      </c>
      <c r="B30" s="5" t="s">
        <v>33</v>
      </c>
      <c r="C30" s="5" t="s">
        <v>8</v>
      </c>
      <c r="D30" s="6">
        <v>445506630</v>
      </c>
      <c r="E30" s="9" t="s">
        <v>36</v>
      </c>
      <c r="F30" s="9" t="s">
        <v>106</v>
      </c>
      <c r="G30" s="48">
        <v>599512299</v>
      </c>
      <c r="H30" s="27" t="s">
        <v>113</v>
      </c>
      <c r="I30" s="28">
        <v>50</v>
      </c>
      <c r="J30" s="28">
        <v>50</v>
      </c>
      <c r="K30" s="79">
        <v>0</v>
      </c>
      <c r="L30" s="79">
        <v>28</v>
      </c>
      <c r="M30" s="80">
        <v>0</v>
      </c>
      <c r="N30" s="80">
        <v>0</v>
      </c>
      <c r="O30" s="82">
        <v>0</v>
      </c>
      <c r="P30" s="79"/>
      <c r="Q30" s="79"/>
      <c r="R30" s="79"/>
      <c r="S30" s="12"/>
      <c r="T30" s="80"/>
      <c r="U30" s="81"/>
      <c r="V30" s="79"/>
      <c r="W30" s="79"/>
      <c r="X30" s="79"/>
      <c r="Y30" s="12"/>
      <c r="Z30" s="80"/>
      <c r="AA30" s="81"/>
    </row>
    <row r="31" spans="1:27" ht="24.95" customHeight="1" x14ac:dyDescent="0.25">
      <c r="A31" s="26">
        <v>28</v>
      </c>
      <c r="B31" s="2" t="s">
        <v>35</v>
      </c>
      <c r="C31" s="2" t="s">
        <v>8</v>
      </c>
      <c r="D31" s="20">
        <v>404908043</v>
      </c>
      <c r="E31" s="8" t="s">
        <v>39</v>
      </c>
      <c r="F31" s="8" t="s">
        <v>103</v>
      </c>
      <c r="G31" s="48">
        <v>577757600</v>
      </c>
      <c r="H31" s="27" t="s">
        <v>114</v>
      </c>
      <c r="I31" s="28">
        <v>65</v>
      </c>
      <c r="J31" s="28">
        <v>65</v>
      </c>
      <c r="K31" s="84">
        <v>64</v>
      </c>
      <c r="L31" s="84">
        <v>0</v>
      </c>
      <c r="M31" s="85">
        <v>0</v>
      </c>
      <c r="N31" s="85">
        <v>0</v>
      </c>
      <c r="O31" s="86">
        <v>1</v>
      </c>
      <c r="P31" s="84"/>
      <c r="Q31" s="84"/>
      <c r="R31" s="84"/>
      <c r="S31" s="85"/>
      <c r="T31" s="85"/>
      <c r="U31" s="86"/>
      <c r="V31" s="84"/>
      <c r="W31" s="84"/>
      <c r="X31" s="84"/>
      <c r="Y31" s="85"/>
      <c r="Z31" s="85"/>
      <c r="AA31" s="86"/>
    </row>
    <row r="32" spans="1:27" ht="24.95" customHeight="1" x14ac:dyDescent="0.25">
      <c r="A32" s="26">
        <v>29</v>
      </c>
      <c r="B32" s="2" t="s">
        <v>35</v>
      </c>
      <c r="C32" s="2" t="s">
        <v>8</v>
      </c>
      <c r="D32" s="20"/>
      <c r="E32" s="8" t="s">
        <v>53</v>
      </c>
      <c r="F32" s="8" t="s">
        <v>107</v>
      </c>
      <c r="G32" s="48">
        <v>577447400</v>
      </c>
      <c r="H32" s="27" t="s">
        <v>115</v>
      </c>
      <c r="I32" s="28">
        <v>105</v>
      </c>
      <c r="J32" s="28">
        <v>200</v>
      </c>
      <c r="K32" s="84">
        <v>101</v>
      </c>
      <c r="L32" s="84">
        <v>0</v>
      </c>
      <c r="M32" s="85">
        <v>19</v>
      </c>
      <c r="N32" s="85">
        <v>10</v>
      </c>
      <c r="O32" s="86">
        <v>0</v>
      </c>
      <c r="P32" s="84"/>
      <c r="Q32" s="84"/>
      <c r="R32" s="84"/>
      <c r="S32" s="85"/>
      <c r="T32" s="85"/>
      <c r="U32" s="86"/>
      <c r="V32" s="84"/>
      <c r="W32" s="84"/>
      <c r="X32" s="84"/>
      <c r="Y32" s="85"/>
      <c r="Z32" s="85"/>
      <c r="AA32" s="86"/>
    </row>
    <row r="33" spans="1:27" ht="24.95" customHeight="1" x14ac:dyDescent="0.25">
      <c r="A33" s="26">
        <v>30</v>
      </c>
      <c r="B33" s="2" t="s">
        <v>35</v>
      </c>
      <c r="C33" s="2" t="s">
        <v>8</v>
      </c>
      <c r="D33" s="20"/>
      <c r="E33" s="8" t="s">
        <v>133</v>
      </c>
      <c r="F33" s="8" t="s">
        <v>108</v>
      </c>
      <c r="G33" s="48">
        <v>577414237</v>
      </c>
      <c r="H33" s="27" t="s">
        <v>116</v>
      </c>
      <c r="I33" s="28">
        <v>30</v>
      </c>
      <c r="J33" s="28">
        <v>68</v>
      </c>
      <c r="K33" s="84">
        <v>29</v>
      </c>
      <c r="L33" s="84">
        <v>0</v>
      </c>
      <c r="M33" s="85">
        <v>0</v>
      </c>
      <c r="N33" s="85">
        <v>0</v>
      </c>
      <c r="O33" s="86">
        <v>0</v>
      </c>
      <c r="P33" s="84"/>
      <c r="Q33" s="84"/>
      <c r="R33" s="84"/>
      <c r="S33" s="85"/>
      <c r="T33" s="85"/>
      <c r="U33" s="86"/>
      <c r="V33" s="84"/>
      <c r="W33" s="84"/>
      <c r="X33" s="84"/>
      <c r="Y33" s="85"/>
      <c r="Z33" s="85"/>
      <c r="AA33" s="86"/>
    </row>
    <row r="34" spans="1:27" s="1" customFormat="1" ht="24.95" customHeight="1" x14ac:dyDescent="0.25">
      <c r="A34" s="26">
        <v>31</v>
      </c>
      <c r="B34" s="2" t="s">
        <v>35</v>
      </c>
      <c r="C34" s="2" t="s">
        <v>8</v>
      </c>
      <c r="D34" s="20"/>
      <c r="E34" s="8" t="s">
        <v>126</v>
      </c>
      <c r="F34" s="8" t="s">
        <v>127</v>
      </c>
      <c r="G34" s="48">
        <v>577091188</v>
      </c>
      <c r="H34" s="27" t="s">
        <v>128</v>
      </c>
      <c r="I34" s="28">
        <v>85</v>
      </c>
      <c r="J34" s="28">
        <v>240</v>
      </c>
      <c r="K34" s="84">
        <v>84</v>
      </c>
      <c r="L34" s="84">
        <v>0</v>
      </c>
      <c r="M34" s="85">
        <v>13</v>
      </c>
      <c r="N34" s="85">
        <v>5</v>
      </c>
      <c r="O34" s="86">
        <v>1</v>
      </c>
      <c r="P34" s="84"/>
      <c r="Q34" s="84"/>
      <c r="R34" s="84"/>
      <c r="S34" s="85"/>
      <c r="T34" s="85"/>
      <c r="U34" s="86"/>
      <c r="V34" s="84"/>
      <c r="W34" s="84"/>
      <c r="X34" s="84"/>
      <c r="Y34" s="85"/>
      <c r="Z34" s="85"/>
      <c r="AA34" s="86"/>
    </row>
    <row r="35" spans="1:27" s="1" customFormat="1" ht="24.95" customHeight="1" x14ac:dyDescent="0.25">
      <c r="A35" s="26">
        <v>32</v>
      </c>
      <c r="B35" s="5" t="s">
        <v>33</v>
      </c>
      <c r="C35" s="5" t="s">
        <v>41</v>
      </c>
      <c r="D35" s="12"/>
      <c r="E35" s="9" t="s">
        <v>51</v>
      </c>
      <c r="F35" s="9" t="s">
        <v>110</v>
      </c>
      <c r="G35" s="48">
        <v>599214251</v>
      </c>
      <c r="H35" s="27" t="s">
        <v>117</v>
      </c>
      <c r="I35" s="28">
        <v>30</v>
      </c>
      <c r="J35" s="28">
        <v>30</v>
      </c>
      <c r="K35" s="79">
        <v>20</v>
      </c>
      <c r="L35" s="79">
        <v>0</v>
      </c>
      <c r="M35" s="80">
        <v>0</v>
      </c>
      <c r="N35" s="80">
        <v>0</v>
      </c>
      <c r="O35" s="81">
        <v>0</v>
      </c>
      <c r="P35" s="79"/>
      <c r="Q35" s="79"/>
      <c r="R35" s="79"/>
      <c r="S35" s="80"/>
      <c r="T35" s="80"/>
      <c r="U35" s="81"/>
      <c r="V35" s="79"/>
      <c r="W35" s="79"/>
      <c r="X35" s="79"/>
      <c r="Y35" s="80"/>
      <c r="Z35" s="80"/>
      <c r="AA35" s="81"/>
    </row>
    <row r="36" spans="1:27" s="1" customFormat="1" ht="24.95" customHeight="1" x14ac:dyDescent="0.25">
      <c r="A36" s="26">
        <v>33</v>
      </c>
      <c r="B36" s="5" t="s">
        <v>33</v>
      </c>
      <c r="C36" s="5" t="s">
        <v>41</v>
      </c>
      <c r="D36" s="12"/>
      <c r="E36" s="9" t="s">
        <v>52</v>
      </c>
      <c r="F36" s="9" t="s">
        <v>105</v>
      </c>
      <c r="G36" s="48">
        <v>599923366</v>
      </c>
      <c r="H36" s="27" t="s">
        <v>118</v>
      </c>
      <c r="I36" s="28">
        <v>60</v>
      </c>
      <c r="J36" s="28">
        <v>60</v>
      </c>
      <c r="K36" s="79">
        <v>60</v>
      </c>
      <c r="L36" s="79">
        <v>1</v>
      </c>
      <c r="M36" s="80">
        <v>9</v>
      </c>
      <c r="N36" s="80">
        <v>0</v>
      </c>
      <c r="O36" s="82">
        <v>0</v>
      </c>
      <c r="P36" s="79"/>
      <c r="Q36" s="79"/>
      <c r="R36" s="79"/>
      <c r="S36" s="12"/>
      <c r="T36" s="80"/>
      <c r="U36" s="81"/>
      <c r="V36" s="79"/>
      <c r="W36" s="79"/>
      <c r="X36" s="79"/>
      <c r="Y36" s="12"/>
      <c r="Z36" s="80"/>
      <c r="AA36" s="81"/>
    </row>
    <row r="37" spans="1:27" s="1" customFormat="1" ht="24.95" customHeight="1" x14ac:dyDescent="0.25">
      <c r="A37" s="26">
        <v>34</v>
      </c>
      <c r="B37" s="21" t="s">
        <v>33</v>
      </c>
      <c r="C37" s="2" t="s">
        <v>41</v>
      </c>
      <c r="D37" s="20">
        <v>404476205</v>
      </c>
      <c r="E37" s="8" t="s">
        <v>57</v>
      </c>
      <c r="F37" s="8" t="s">
        <v>109</v>
      </c>
      <c r="G37" s="48">
        <v>591968050</v>
      </c>
      <c r="H37" s="27" t="s">
        <v>119</v>
      </c>
      <c r="I37" s="28">
        <v>70</v>
      </c>
      <c r="J37" s="28">
        <v>89</v>
      </c>
      <c r="K37" s="79">
        <v>69</v>
      </c>
      <c r="L37" s="79">
        <v>0</v>
      </c>
      <c r="M37" s="80">
        <v>0</v>
      </c>
      <c r="N37" s="80">
        <v>0</v>
      </c>
      <c r="O37" s="82">
        <v>0</v>
      </c>
      <c r="P37" s="79"/>
      <c r="Q37" s="79"/>
      <c r="R37" s="79"/>
      <c r="S37" s="12"/>
      <c r="T37" s="80"/>
      <c r="U37" s="81"/>
      <c r="V37" s="79"/>
      <c r="W37" s="79"/>
      <c r="X37" s="79"/>
      <c r="Y37" s="12"/>
      <c r="Z37" s="80"/>
      <c r="AA37" s="81"/>
    </row>
    <row r="38" spans="1:27" s="1" customFormat="1" ht="24.95" customHeight="1" x14ac:dyDescent="0.25">
      <c r="A38" s="26">
        <v>35</v>
      </c>
      <c r="B38" s="5" t="s">
        <v>35</v>
      </c>
      <c r="C38" s="5" t="s">
        <v>8</v>
      </c>
      <c r="D38" s="6">
        <v>445466870</v>
      </c>
      <c r="E38" s="9" t="s">
        <v>144</v>
      </c>
      <c r="F38" s="15" t="s">
        <v>151</v>
      </c>
      <c r="G38" s="48">
        <v>577533009</v>
      </c>
      <c r="H38" s="27"/>
      <c r="I38" s="28">
        <v>23</v>
      </c>
      <c r="J38" s="28">
        <v>121</v>
      </c>
      <c r="K38" s="79">
        <v>30</v>
      </c>
      <c r="L38" s="79">
        <v>6</v>
      </c>
      <c r="M38" s="80">
        <v>10</v>
      </c>
      <c r="N38" s="80">
        <v>3</v>
      </c>
      <c r="O38" s="82">
        <v>0</v>
      </c>
      <c r="P38" s="79"/>
      <c r="Q38" s="79"/>
      <c r="R38" s="79"/>
      <c r="S38" s="12"/>
      <c r="T38" s="80"/>
      <c r="U38" s="81"/>
      <c r="V38" s="79"/>
      <c r="W38" s="79"/>
      <c r="X38" s="79"/>
      <c r="Y38" s="12"/>
      <c r="Z38" s="80"/>
      <c r="AA38" s="81"/>
    </row>
    <row r="39" spans="1:27" s="1" customFormat="1" ht="24.95" customHeight="1" x14ac:dyDescent="0.25">
      <c r="A39" s="26">
        <v>36</v>
      </c>
      <c r="B39" s="5" t="s">
        <v>134</v>
      </c>
      <c r="C39" s="5" t="s">
        <v>43</v>
      </c>
      <c r="D39" s="12">
        <v>239403203</v>
      </c>
      <c r="E39" s="9" t="s">
        <v>135</v>
      </c>
      <c r="F39" s="9" t="s">
        <v>150</v>
      </c>
      <c r="G39" s="48">
        <v>555333696</v>
      </c>
      <c r="H39" s="27"/>
      <c r="I39" s="28">
        <v>21</v>
      </c>
      <c r="J39" s="28">
        <v>21</v>
      </c>
      <c r="K39" s="79">
        <v>0</v>
      </c>
      <c r="L39" s="79">
        <v>10</v>
      </c>
      <c r="M39" s="80">
        <v>0</v>
      </c>
      <c r="N39" s="80">
        <v>0</v>
      </c>
      <c r="O39" s="82">
        <v>0</v>
      </c>
      <c r="P39" s="79"/>
      <c r="Q39" s="79"/>
      <c r="R39" s="79"/>
      <c r="S39" s="12"/>
      <c r="T39" s="80"/>
      <c r="U39" s="81"/>
      <c r="V39" s="79"/>
      <c r="W39" s="79"/>
      <c r="X39" s="79"/>
      <c r="Y39" s="12"/>
      <c r="Z39" s="80"/>
      <c r="AA39" s="81"/>
    </row>
    <row r="40" spans="1:27" s="1" customFormat="1" ht="24.95" customHeight="1" x14ac:dyDescent="0.25">
      <c r="A40" s="31"/>
      <c r="B40" s="16"/>
      <c r="C40" s="16"/>
      <c r="D40" s="17"/>
      <c r="E40" s="18"/>
      <c r="F40" s="18"/>
      <c r="G40" s="32"/>
      <c r="H40" s="33"/>
      <c r="I40" s="34">
        <f t="shared" ref="I40" si="2">SUM(I28:I39)</f>
        <v>799</v>
      </c>
      <c r="J40" s="34">
        <f>SUM(J28:J39)</f>
        <v>1269</v>
      </c>
      <c r="K40" s="34">
        <f>SUM(K28:K39)</f>
        <v>658</v>
      </c>
      <c r="L40" s="34">
        <f t="shared" ref="L40:O40" si="3">SUM(L28:L39)</f>
        <v>78</v>
      </c>
      <c r="M40" s="34">
        <f t="shared" si="3"/>
        <v>71</v>
      </c>
      <c r="N40" s="34">
        <f t="shared" si="3"/>
        <v>31</v>
      </c>
      <c r="O40" s="34">
        <f t="shared" si="3"/>
        <v>4</v>
      </c>
      <c r="P40" s="34">
        <f t="shared" ref="P40:AA40" si="4">SUM(P28:P39)</f>
        <v>0</v>
      </c>
      <c r="Q40" s="34">
        <f t="shared" si="4"/>
        <v>0</v>
      </c>
      <c r="R40" s="34">
        <f t="shared" si="4"/>
        <v>0</v>
      </c>
      <c r="S40" s="34">
        <f t="shared" si="4"/>
        <v>0</v>
      </c>
      <c r="T40" s="34">
        <f t="shared" si="4"/>
        <v>0</v>
      </c>
      <c r="U40" s="34">
        <f t="shared" si="4"/>
        <v>0</v>
      </c>
      <c r="V40" s="34">
        <f t="shared" si="4"/>
        <v>0</v>
      </c>
      <c r="W40" s="34">
        <f t="shared" si="4"/>
        <v>0</v>
      </c>
      <c r="X40" s="34">
        <f t="shared" si="4"/>
        <v>0</v>
      </c>
      <c r="Y40" s="34">
        <f t="shared" si="4"/>
        <v>0</v>
      </c>
      <c r="Z40" s="34">
        <f t="shared" si="4"/>
        <v>0</v>
      </c>
      <c r="AA40" s="34">
        <f t="shared" si="4"/>
        <v>0</v>
      </c>
    </row>
    <row r="41" spans="1:27" s="1" customFormat="1" ht="24.95" customHeight="1" x14ac:dyDescent="0.25">
      <c r="A41" s="26">
        <v>37</v>
      </c>
      <c r="B41" s="5" t="s">
        <v>171</v>
      </c>
      <c r="C41" s="2" t="s">
        <v>172</v>
      </c>
      <c r="D41" s="2" t="s">
        <v>173</v>
      </c>
      <c r="E41" s="2" t="s">
        <v>174</v>
      </c>
      <c r="F41" s="62" t="s">
        <v>175</v>
      </c>
      <c r="G41" s="48">
        <v>577535372</v>
      </c>
      <c r="H41" s="29"/>
      <c r="I41" s="72">
        <v>64</v>
      </c>
      <c r="J41" s="38">
        <v>162</v>
      </c>
      <c r="K41" s="84">
        <v>56</v>
      </c>
      <c r="L41" s="84">
        <v>2</v>
      </c>
      <c r="M41" s="85">
        <v>7</v>
      </c>
      <c r="N41" s="85">
        <v>3</v>
      </c>
      <c r="O41" s="86">
        <v>2</v>
      </c>
      <c r="P41" s="84"/>
      <c r="Q41" s="84"/>
      <c r="R41" s="84"/>
      <c r="S41" s="85"/>
      <c r="T41" s="85"/>
      <c r="U41" s="86"/>
      <c r="V41" s="84"/>
      <c r="W41" s="84"/>
      <c r="X41" s="84"/>
      <c r="Y41" s="85"/>
      <c r="Z41" s="85"/>
      <c r="AA41" s="86"/>
    </row>
    <row r="42" spans="1:27" s="52" customFormat="1" ht="24.95" customHeight="1" x14ac:dyDescent="0.25">
      <c r="A42" s="61">
        <v>38</v>
      </c>
      <c r="B42" s="90" t="s">
        <v>171</v>
      </c>
      <c r="C42" s="89" t="s">
        <v>172</v>
      </c>
      <c r="D42" s="90">
        <v>216296639</v>
      </c>
      <c r="E42" s="89" t="s">
        <v>186</v>
      </c>
      <c r="F42" s="71" t="s">
        <v>187</v>
      </c>
      <c r="G42" s="71">
        <v>577404378</v>
      </c>
      <c r="H42" s="71" t="s">
        <v>188</v>
      </c>
      <c r="I42" s="72">
        <v>15</v>
      </c>
      <c r="J42" s="73">
        <v>15</v>
      </c>
      <c r="K42" s="84">
        <v>13</v>
      </c>
      <c r="L42" s="84">
        <v>0</v>
      </c>
      <c r="M42" s="85">
        <v>1</v>
      </c>
      <c r="N42" s="85">
        <v>0</v>
      </c>
      <c r="O42" s="86">
        <v>0</v>
      </c>
      <c r="P42" s="84"/>
      <c r="Q42" s="84"/>
      <c r="R42" s="84"/>
      <c r="S42" s="85"/>
      <c r="T42" s="85"/>
      <c r="U42" s="86"/>
      <c r="V42" s="84"/>
      <c r="W42" s="84"/>
      <c r="X42" s="84"/>
      <c r="Y42" s="85"/>
      <c r="Z42" s="85"/>
      <c r="AA42" s="86"/>
    </row>
    <row r="43" spans="1:27" s="1" customFormat="1" ht="24.95" customHeight="1" x14ac:dyDescent="0.25">
      <c r="A43" s="26">
        <v>39</v>
      </c>
      <c r="B43" s="36" t="s">
        <v>29</v>
      </c>
      <c r="C43" s="2" t="s">
        <v>176</v>
      </c>
      <c r="D43" s="20">
        <v>417876711</v>
      </c>
      <c r="E43" s="37" t="s">
        <v>181</v>
      </c>
      <c r="F43" s="40" t="s">
        <v>180</v>
      </c>
      <c r="G43" s="48">
        <v>598209977</v>
      </c>
      <c r="H43" s="29"/>
      <c r="I43" s="39">
        <v>86</v>
      </c>
      <c r="J43" s="38">
        <v>72</v>
      </c>
      <c r="K43" s="84">
        <v>73</v>
      </c>
      <c r="L43" s="84">
        <v>0</v>
      </c>
      <c r="M43" s="85">
        <v>14</v>
      </c>
      <c r="N43" s="85">
        <v>5</v>
      </c>
      <c r="O43" s="86">
        <v>13</v>
      </c>
      <c r="P43" s="84"/>
      <c r="Q43" s="84"/>
      <c r="R43" s="84"/>
      <c r="S43" s="85"/>
      <c r="T43" s="85"/>
      <c r="U43" s="86"/>
      <c r="V43" s="84"/>
      <c r="W43" s="84"/>
      <c r="X43" s="84"/>
      <c r="Y43" s="85"/>
      <c r="Z43" s="85"/>
      <c r="AA43" s="86"/>
    </row>
    <row r="44" spans="1:27" s="1" customFormat="1" ht="24.95" customHeight="1" x14ac:dyDescent="0.25">
      <c r="A44" s="61">
        <v>40</v>
      </c>
      <c r="B44" s="36" t="s">
        <v>29</v>
      </c>
      <c r="C44" s="2" t="s">
        <v>30</v>
      </c>
      <c r="D44" s="20" t="s">
        <v>177</v>
      </c>
      <c r="E44" s="37" t="s">
        <v>182</v>
      </c>
      <c r="F44" s="40" t="s">
        <v>178</v>
      </c>
      <c r="G44" s="48">
        <v>557578844</v>
      </c>
      <c r="H44" s="29"/>
      <c r="I44" s="39">
        <v>55</v>
      </c>
      <c r="J44" s="38">
        <v>156</v>
      </c>
      <c r="K44" s="84">
        <v>55</v>
      </c>
      <c r="L44" s="84">
        <v>4</v>
      </c>
      <c r="M44" s="85">
        <v>4</v>
      </c>
      <c r="N44" s="85">
        <v>1</v>
      </c>
      <c r="O44" s="86">
        <v>0</v>
      </c>
      <c r="P44" s="84"/>
      <c r="Q44" s="84"/>
      <c r="R44" s="84"/>
      <c r="S44" s="85"/>
      <c r="T44" s="85"/>
      <c r="U44" s="86"/>
      <c r="V44" s="84"/>
      <c r="W44" s="84"/>
      <c r="X44" s="84"/>
      <c r="Y44" s="85"/>
      <c r="Z44" s="85"/>
      <c r="AA44" s="86"/>
    </row>
    <row r="45" spans="1:27" ht="24.95" customHeight="1" x14ac:dyDescent="0.25">
      <c r="A45" s="26">
        <v>41</v>
      </c>
      <c r="B45" s="5" t="s">
        <v>29</v>
      </c>
      <c r="C45" s="5" t="s">
        <v>30</v>
      </c>
      <c r="D45" s="12">
        <v>218064699</v>
      </c>
      <c r="E45" s="9" t="s">
        <v>31</v>
      </c>
      <c r="F45" s="12" t="s">
        <v>80</v>
      </c>
      <c r="G45" s="48">
        <v>577394749</v>
      </c>
      <c r="H45" s="27" t="s">
        <v>81</v>
      </c>
      <c r="I45" s="74">
        <v>100</v>
      </c>
      <c r="J45" s="28">
        <v>186</v>
      </c>
      <c r="K45" s="84">
        <v>104</v>
      </c>
      <c r="L45" s="84">
        <v>0</v>
      </c>
      <c r="M45" s="85">
        <v>3</v>
      </c>
      <c r="N45" s="85">
        <v>11</v>
      </c>
      <c r="O45" s="86">
        <v>0</v>
      </c>
      <c r="P45" s="84"/>
      <c r="Q45" s="84"/>
      <c r="R45" s="84"/>
      <c r="S45" s="85"/>
      <c r="T45" s="85"/>
      <c r="U45" s="86"/>
      <c r="V45" s="84"/>
      <c r="W45" s="84"/>
      <c r="X45" s="84"/>
      <c r="Y45" s="85"/>
      <c r="Z45" s="85"/>
      <c r="AA45" s="86"/>
    </row>
    <row r="46" spans="1:27" s="1" customFormat="1" ht="24.95" customHeight="1" x14ac:dyDescent="0.25">
      <c r="A46" s="31"/>
      <c r="B46" s="16"/>
      <c r="C46" s="16"/>
      <c r="D46" s="17"/>
      <c r="E46" s="18"/>
      <c r="F46" s="18"/>
      <c r="G46" s="32"/>
      <c r="H46" s="33"/>
      <c r="I46" s="34">
        <f t="shared" ref="I46" si="5">SUM(I41:I45)</f>
        <v>320</v>
      </c>
      <c r="J46" s="34">
        <f>SUM(J41:J45)</f>
        <v>591</v>
      </c>
      <c r="K46" s="34">
        <f>SUM(K41:K45)</f>
        <v>301</v>
      </c>
      <c r="L46" s="34">
        <f t="shared" ref="L46:O46" si="6">SUM(L41:L45)</f>
        <v>6</v>
      </c>
      <c r="M46" s="34">
        <f t="shared" si="6"/>
        <v>29</v>
      </c>
      <c r="N46" s="34">
        <f t="shared" si="6"/>
        <v>20</v>
      </c>
      <c r="O46" s="34">
        <f t="shared" si="6"/>
        <v>15</v>
      </c>
      <c r="P46" s="34">
        <f t="shared" ref="P46:AA46" si="7">SUM(P41:P45)</f>
        <v>0</v>
      </c>
      <c r="Q46" s="34">
        <f t="shared" si="7"/>
        <v>0</v>
      </c>
      <c r="R46" s="34">
        <f t="shared" si="7"/>
        <v>0</v>
      </c>
      <c r="S46" s="34">
        <f t="shared" si="7"/>
        <v>0</v>
      </c>
      <c r="T46" s="34">
        <f t="shared" si="7"/>
        <v>0</v>
      </c>
      <c r="U46" s="34">
        <f t="shared" si="7"/>
        <v>0</v>
      </c>
      <c r="V46" s="34">
        <f>SUM(V41:V45)</f>
        <v>0</v>
      </c>
      <c r="W46" s="34">
        <f t="shared" si="7"/>
        <v>0</v>
      </c>
      <c r="X46" s="34">
        <f t="shared" si="7"/>
        <v>0</v>
      </c>
      <c r="Y46" s="34">
        <f t="shared" si="7"/>
        <v>0</v>
      </c>
      <c r="Z46" s="34">
        <f t="shared" si="7"/>
        <v>0</v>
      </c>
      <c r="AA46" s="34">
        <f t="shared" si="7"/>
        <v>0</v>
      </c>
    </row>
    <row r="47" spans="1:27" ht="24.95" customHeight="1" x14ac:dyDescent="0.25">
      <c r="A47" s="26">
        <v>42</v>
      </c>
      <c r="B47" s="5" t="s">
        <v>23</v>
      </c>
      <c r="C47" s="5" t="s">
        <v>24</v>
      </c>
      <c r="D47" s="12">
        <v>401993508</v>
      </c>
      <c r="E47" s="9" t="s">
        <v>1</v>
      </c>
      <c r="F47" s="9" t="s">
        <v>84</v>
      </c>
      <c r="G47" s="48">
        <v>577339966</v>
      </c>
      <c r="H47" s="27" t="s">
        <v>83</v>
      </c>
      <c r="I47" s="28">
        <v>111</v>
      </c>
      <c r="J47" s="28">
        <v>111</v>
      </c>
      <c r="K47" s="84">
        <v>99</v>
      </c>
      <c r="L47" s="84">
        <v>12</v>
      </c>
      <c r="M47" s="85">
        <v>27</v>
      </c>
      <c r="N47" s="85">
        <v>4</v>
      </c>
      <c r="O47" s="86">
        <v>0</v>
      </c>
      <c r="P47" s="84"/>
      <c r="Q47" s="84"/>
      <c r="R47" s="84"/>
      <c r="S47" s="85"/>
      <c r="T47" s="85"/>
      <c r="U47" s="86"/>
      <c r="V47" s="84"/>
      <c r="W47" s="84"/>
      <c r="X47" s="84"/>
      <c r="Y47" s="85"/>
      <c r="Z47" s="85"/>
      <c r="AA47" s="86"/>
    </row>
    <row r="48" spans="1:27" s="1" customFormat="1" ht="24.95" customHeight="1" x14ac:dyDescent="0.25">
      <c r="A48" s="31"/>
      <c r="B48" s="16"/>
      <c r="C48" s="16"/>
      <c r="D48" s="17"/>
      <c r="E48" s="18"/>
      <c r="F48" s="18"/>
      <c r="G48" s="32"/>
      <c r="H48" s="33"/>
      <c r="I48" s="34">
        <f t="shared" ref="I48" si="8">SUM(I47)</f>
        <v>111</v>
      </c>
      <c r="J48" s="34">
        <f>SUM(J47)</f>
        <v>111</v>
      </c>
      <c r="K48" s="31">
        <f>SUM(K47)</f>
        <v>99</v>
      </c>
      <c r="L48" s="31">
        <f t="shared" ref="L48:O48" si="9">SUM(L47)</f>
        <v>12</v>
      </c>
      <c r="M48" s="31">
        <f t="shared" si="9"/>
        <v>27</v>
      </c>
      <c r="N48" s="31">
        <f t="shared" si="9"/>
        <v>4</v>
      </c>
      <c r="O48" s="31">
        <f t="shared" si="9"/>
        <v>0</v>
      </c>
      <c r="P48" s="31">
        <f t="shared" ref="P48:AA48" si="10">SUM(P47)</f>
        <v>0</v>
      </c>
      <c r="Q48" s="31">
        <f t="shared" si="10"/>
        <v>0</v>
      </c>
      <c r="R48" s="31">
        <f t="shared" si="10"/>
        <v>0</v>
      </c>
      <c r="S48" s="31">
        <f t="shared" si="10"/>
        <v>0</v>
      </c>
      <c r="T48" s="31">
        <f t="shared" si="10"/>
        <v>0</v>
      </c>
      <c r="U48" s="31">
        <f t="shared" si="10"/>
        <v>0</v>
      </c>
      <c r="V48" s="31">
        <f t="shared" si="10"/>
        <v>0</v>
      </c>
      <c r="W48" s="31">
        <f t="shared" si="10"/>
        <v>0</v>
      </c>
      <c r="X48" s="31">
        <f t="shared" si="10"/>
        <v>0</v>
      </c>
      <c r="Y48" s="31">
        <f t="shared" si="10"/>
        <v>0</v>
      </c>
      <c r="Z48" s="31">
        <f t="shared" si="10"/>
        <v>0</v>
      </c>
      <c r="AA48" s="31">
        <f t="shared" si="10"/>
        <v>0</v>
      </c>
    </row>
    <row r="49" spans="1:27" ht="24.95" customHeight="1" x14ac:dyDescent="0.25">
      <c r="A49" s="26">
        <v>43</v>
      </c>
      <c r="B49" s="5" t="s">
        <v>32</v>
      </c>
      <c r="C49" s="5" t="s">
        <v>3</v>
      </c>
      <c r="D49" s="6" t="s">
        <v>38</v>
      </c>
      <c r="E49" s="9" t="s">
        <v>3</v>
      </c>
      <c r="F49" s="9" t="s">
        <v>79</v>
      </c>
      <c r="G49" s="48">
        <v>574145677</v>
      </c>
      <c r="H49" s="27">
        <v>10</v>
      </c>
      <c r="I49" s="28">
        <v>150</v>
      </c>
      <c r="J49" s="28">
        <v>150</v>
      </c>
      <c r="K49" s="84">
        <v>127</v>
      </c>
      <c r="L49" s="84">
        <v>0</v>
      </c>
      <c r="M49" s="80">
        <v>0</v>
      </c>
      <c r="N49" s="80">
        <v>0</v>
      </c>
      <c r="O49" s="86">
        <v>9</v>
      </c>
      <c r="P49" s="84"/>
      <c r="Q49" s="84"/>
      <c r="R49" s="84"/>
      <c r="S49" s="85"/>
      <c r="T49" s="85"/>
      <c r="U49" s="86"/>
      <c r="V49" s="84"/>
      <c r="W49" s="84"/>
      <c r="X49" s="84"/>
      <c r="Y49" s="85"/>
      <c r="Z49" s="85"/>
      <c r="AA49" s="86"/>
    </row>
    <row r="50" spans="1:27" ht="24.95" customHeight="1" x14ac:dyDescent="0.25">
      <c r="A50" s="26">
        <v>44</v>
      </c>
      <c r="B50" s="8" t="s">
        <v>54</v>
      </c>
      <c r="C50" s="2" t="s">
        <v>55</v>
      </c>
      <c r="D50" s="22">
        <v>404476205</v>
      </c>
      <c r="E50" s="8" t="s">
        <v>56</v>
      </c>
      <c r="F50" s="8" t="s">
        <v>123</v>
      </c>
      <c r="G50" s="48">
        <v>593368525</v>
      </c>
      <c r="H50" s="27" t="s">
        <v>124</v>
      </c>
      <c r="I50" s="28">
        <v>40</v>
      </c>
      <c r="J50" s="28">
        <v>40</v>
      </c>
      <c r="K50" s="84">
        <v>40</v>
      </c>
      <c r="L50" s="84">
        <v>0</v>
      </c>
      <c r="M50" s="80">
        <v>2</v>
      </c>
      <c r="N50" s="80">
        <v>0</v>
      </c>
      <c r="O50" s="86">
        <v>0</v>
      </c>
      <c r="P50" s="79"/>
      <c r="Q50" s="79"/>
      <c r="R50" s="79"/>
      <c r="S50" s="80"/>
      <c r="T50" s="80"/>
      <c r="U50" s="81"/>
      <c r="V50" s="79"/>
      <c r="W50" s="79"/>
      <c r="X50" s="79"/>
      <c r="Y50" s="80"/>
      <c r="Z50" s="80"/>
      <c r="AA50" s="81"/>
    </row>
    <row r="51" spans="1:27" s="1" customFormat="1" ht="24.95" customHeight="1" x14ac:dyDescent="0.25">
      <c r="A51" s="31"/>
      <c r="B51" s="3"/>
      <c r="C51" s="3"/>
      <c r="D51" s="23"/>
      <c r="E51" s="24"/>
      <c r="F51" s="24"/>
      <c r="G51" s="32"/>
      <c r="H51" s="41"/>
      <c r="I51" s="34">
        <f t="shared" ref="I51" si="11">SUM(I49:I50)</f>
        <v>190</v>
      </c>
      <c r="J51" s="34">
        <f>SUM(J49:J50)</f>
        <v>190</v>
      </c>
      <c r="K51" s="34">
        <f>SUM(K49:K50)</f>
        <v>167</v>
      </c>
      <c r="L51" s="34">
        <f t="shared" ref="L51:AA51" si="12">SUM(L49:L50)</f>
        <v>0</v>
      </c>
      <c r="M51" s="34">
        <f t="shared" si="12"/>
        <v>2</v>
      </c>
      <c r="N51" s="34">
        <f t="shared" si="12"/>
        <v>0</v>
      </c>
      <c r="O51" s="34">
        <f t="shared" si="12"/>
        <v>9</v>
      </c>
      <c r="P51" s="34">
        <f t="shared" si="12"/>
        <v>0</v>
      </c>
      <c r="Q51" s="34">
        <f t="shared" si="12"/>
        <v>0</v>
      </c>
      <c r="R51" s="34">
        <f t="shared" si="12"/>
        <v>0</v>
      </c>
      <c r="S51" s="34">
        <f t="shared" si="12"/>
        <v>0</v>
      </c>
      <c r="T51" s="34">
        <f t="shared" si="12"/>
        <v>0</v>
      </c>
      <c r="U51" s="34">
        <f t="shared" si="12"/>
        <v>0</v>
      </c>
      <c r="V51" s="34">
        <f t="shared" si="12"/>
        <v>0</v>
      </c>
      <c r="W51" s="34">
        <f t="shared" si="12"/>
        <v>0</v>
      </c>
      <c r="X51" s="34">
        <f t="shared" si="12"/>
        <v>0</v>
      </c>
      <c r="Y51" s="34">
        <f t="shared" si="12"/>
        <v>0</v>
      </c>
      <c r="Z51" s="34">
        <f t="shared" si="12"/>
        <v>0</v>
      </c>
      <c r="AA51" s="34">
        <f t="shared" si="12"/>
        <v>0</v>
      </c>
    </row>
    <row r="52" spans="1:27" s="1" customFormat="1" ht="24.95" customHeight="1" x14ac:dyDescent="0.25">
      <c r="A52" s="26">
        <v>45</v>
      </c>
      <c r="B52" s="5" t="s">
        <v>25</v>
      </c>
      <c r="C52" s="5" t="s">
        <v>26</v>
      </c>
      <c r="D52" s="12">
        <v>239403463</v>
      </c>
      <c r="E52" s="9" t="s">
        <v>27</v>
      </c>
      <c r="F52" s="9" t="s">
        <v>100</v>
      </c>
      <c r="G52" s="48">
        <v>599506184</v>
      </c>
      <c r="H52" s="27" t="s">
        <v>96</v>
      </c>
      <c r="I52" s="28">
        <v>100</v>
      </c>
      <c r="J52" s="28">
        <v>153</v>
      </c>
      <c r="K52" s="84">
        <v>84</v>
      </c>
      <c r="L52" s="84">
        <v>12</v>
      </c>
      <c r="M52" s="80">
        <v>23</v>
      </c>
      <c r="N52" s="80">
        <v>3</v>
      </c>
      <c r="O52" s="86">
        <v>4</v>
      </c>
      <c r="P52" s="84"/>
      <c r="Q52" s="84"/>
      <c r="R52" s="79"/>
      <c r="S52" s="85"/>
      <c r="T52" s="80"/>
      <c r="U52" s="81"/>
      <c r="V52" s="84"/>
      <c r="W52" s="84"/>
      <c r="X52" s="79"/>
      <c r="Y52" s="85"/>
      <c r="Z52" s="80"/>
      <c r="AA52" s="81"/>
    </row>
    <row r="53" spans="1:27" s="1" customFormat="1" ht="24.95" customHeight="1" x14ac:dyDescent="0.25">
      <c r="A53" s="26">
        <v>46</v>
      </c>
      <c r="B53" s="5" t="s">
        <v>25</v>
      </c>
      <c r="C53" s="5" t="s">
        <v>10</v>
      </c>
      <c r="D53" s="12">
        <v>431948066</v>
      </c>
      <c r="E53" s="9" t="s">
        <v>143</v>
      </c>
      <c r="F53" s="9" t="s">
        <v>97</v>
      </c>
      <c r="G53" s="48">
        <v>599357161</v>
      </c>
      <c r="H53" s="27" t="s">
        <v>93</v>
      </c>
      <c r="I53" s="28">
        <v>101</v>
      </c>
      <c r="J53" s="28">
        <v>101</v>
      </c>
      <c r="K53" s="84">
        <v>98</v>
      </c>
      <c r="L53" s="84">
        <v>4</v>
      </c>
      <c r="M53" s="80">
        <v>16</v>
      </c>
      <c r="N53" s="80">
        <v>0</v>
      </c>
      <c r="O53" s="86">
        <v>4</v>
      </c>
      <c r="P53" s="84"/>
      <c r="Q53" s="84"/>
      <c r="R53" s="79"/>
      <c r="S53" s="85"/>
      <c r="T53" s="80"/>
      <c r="U53" s="81"/>
      <c r="V53" s="84"/>
      <c r="W53" s="84"/>
      <c r="X53" s="79"/>
      <c r="Y53" s="85"/>
      <c r="Z53" s="80"/>
      <c r="AA53" s="81"/>
    </row>
    <row r="54" spans="1:27" ht="24.95" customHeight="1" x14ac:dyDescent="0.25">
      <c r="A54" s="26">
        <v>47</v>
      </c>
      <c r="B54" s="5" t="s">
        <v>25</v>
      </c>
      <c r="C54" s="5" t="s">
        <v>9</v>
      </c>
      <c r="D54" s="12">
        <v>212806766</v>
      </c>
      <c r="E54" s="9" t="s">
        <v>28</v>
      </c>
      <c r="F54" s="9" t="s">
        <v>99</v>
      </c>
      <c r="G54" s="48">
        <v>555506706</v>
      </c>
      <c r="H54" s="27" t="s">
        <v>95</v>
      </c>
      <c r="I54" s="28">
        <v>80</v>
      </c>
      <c r="J54" s="28">
        <v>86</v>
      </c>
      <c r="K54" s="84">
        <v>72</v>
      </c>
      <c r="L54" s="84">
        <v>0</v>
      </c>
      <c r="M54" s="80">
        <v>11</v>
      </c>
      <c r="N54" s="80">
        <v>4</v>
      </c>
      <c r="O54" s="86">
        <v>0</v>
      </c>
      <c r="P54" s="84"/>
      <c r="Q54" s="84"/>
      <c r="R54" s="79"/>
      <c r="S54" s="85"/>
      <c r="T54" s="80"/>
      <c r="U54" s="81"/>
      <c r="V54" s="84"/>
      <c r="W54" s="84"/>
      <c r="X54" s="79"/>
      <c r="Y54" s="85"/>
      <c r="Z54" s="80"/>
      <c r="AA54" s="81"/>
    </row>
    <row r="55" spans="1:27" ht="24.95" customHeight="1" x14ac:dyDescent="0.25">
      <c r="A55" s="26">
        <v>48</v>
      </c>
      <c r="B55" s="5" t="s">
        <v>25</v>
      </c>
      <c r="C55" s="5" t="s">
        <v>9</v>
      </c>
      <c r="D55" s="12">
        <v>412729720</v>
      </c>
      <c r="E55" s="9" t="s">
        <v>122</v>
      </c>
      <c r="F55" s="9" t="s">
        <v>91</v>
      </c>
      <c r="G55" s="48">
        <v>592011313</v>
      </c>
      <c r="H55" s="27" t="s">
        <v>92</v>
      </c>
      <c r="I55" s="28">
        <v>125</v>
      </c>
      <c r="J55" s="28">
        <v>125</v>
      </c>
      <c r="K55" s="84">
        <v>108</v>
      </c>
      <c r="L55" s="84">
        <v>10</v>
      </c>
      <c r="M55" s="85">
        <v>16</v>
      </c>
      <c r="N55" s="85">
        <v>3</v>
      </c>
      <c r="O55" s="86">
        <v>3</v>
      </c>
      <c r="P55" s="84"/>
      <c r="Q55" s="84"/>
      <c r="R55" s="84"/>
      <c r="S55" s="85"/>
      <c r="T55" s="85"/>
      <c r="U55" s="86"/>
      <c r="V55" s="84"/>
      <c r="W55" s="84"/>
      <c r="X55" s="84"/>
      <c r="Y55" s="85"/>
      <c r="Z55" s="85"/>
      <c r="AA55" s="86"/>
    </row>
    <row r="56" spans="1:27" ht="24.95" customHeight="1" x14ac:dyDescent="0.25">
      <c r="A56" s="26">
        <v>49</v>
      </c>
      <c r="B56" s="5" t="s">
        <v>25</v>
      </c>
      <c r="C56" s="5" t="s">
        <v>9</v>
      </c>
      <c r="D56" s="12">
        <v>404476205</v>
      </c>
      <c r="E56" s="9" t="s">
        <v>40</v>
      </c>
      <c r="F56" s="9" t="s">
        <v>101</v>
      </c>
      <c r="G56" s="48">
        <v>591961007</v>
      </c>
      <c r="H56" s="27" t="s">
        <v>120</v>
      </c>
      <c r="I56" s="28">
        <v>60</v>
      </c>
      <c r="J56" s="28">
        <v>60</v>
      </c>
      <c r="K56" s="84">
        <v>118</v>
      </c>
      <c r="L56" s="84">
        <v>0</v>
      </c>
      <c r="M56" s="85">
        <v>16</v>
      </c>
      <c r="N56" s="85">
        <v>4</v>
      </c>
      <c r="O56" s="86">
        <v>2</v>
      </c>
      <c r="P56" s="84"/>
      <c r="Q56" s="84"/>
      <c r="R56" s="84"/>
      <c r="S56" s="85"/>
      <c r="T56" s="85"/>
      <c r="U56" s="86"/>
      <c r="V56" s="84"/>
      <c r="W56" s="84"/>
      <c r="X56" s="84"/>
      <c r="Y56" s="85"/>
      <c r="Z56" s="85"/>
      <c r="AA56" s="86"/>
    </row>
    <row r="57" spans="1:27" s="1" customFormat="1" ht="24.95" customHeight="1" x14ac:dyDescent="0.25">
      <c r="A57" s="26">
        <v>50</v>
      </c>
      <c r="B57" s="36" t="s">
        <v>25</v>
      </c>
      <c r="C57" s="2" t="s">
        <v>166</v>
      </c>
      <c r="D57" s="20"/>
      <c r="E57" s="9" t="s">
        <v>167</v>
      </c>
      <c r="F57" s="9" t="s">
        <v>168</v>
      </c>
      <c r="G57" s="48">
        <v>595030770</v>
      </c>
      <c r="H57" s="27"/>
      <c r="I57" s="28">
        <v>16</v>
      </c>
      <c r="J57" s="28">
        <v>17</v>
      </c>
      <c r="K57" s="84">
        <v>14</v>
      </c>
      <c r="L57" s="84">
        <v>0</v>
      </c>
      <c r="M57" s="85">
        <v>0</v>
      </c>
      <c r="N57" s="85">
        <v>0</v>
      </c>
      <c r="O57" s="86">
        <v>2</v>
      </c>
      <c r="P57" s="84"/>
      <c r="Q57" s="84"/>
      <c r="R57" s="84"/>
      <c r="S57" s="85"/>
      <c r="T57" s="85"/>
      <c r="U57" s="86"/>
      <c r="V57" s="84"/>
      <c r="W57" s="84"/>
      <c r="X57" s="84"/>
      <c r="Y57" s="85"/>
      <c r="Z57" s="85"/>
      <c r="AA57" s="86"/>
    </row>
    <row r="58" spans="1:27" s="1" customFormat="1" ht="24.95" customHeight="1" x14ac:dyDescent="0.25">
      <c r="A58" s="26">
        <v>51</v>
      </c>
      <c r="B58" s="36" t="s">
        <v>25</v>
      </c>
      <c r="C58" s="2" t="s">
        <v>169</v>
      </c>
      <c r="D58" s="20">
        <v>236035517</v>
      </c>
      <c r="E58" s="9" t="s">
        <v>170</v>
      </c>
      <c r="F58" s="9" t="s">
        <v>168</v>
      </c>
      <c r="G58" s="48">
        <v>595030770</v>
      </c>
      <c r="H58" s="27"/>
      <c r="I58" s="28">
        <v>16</v>
      </c>
      <c r="J58" s="28">
        <v>13</v>
      </c>
      <c r="K58" s="84">
        <v>9</v>
      </c>
      <c r="L58" s="84">
        <v>0</v>
      </c>
      <c r="M58" s="85">
        <v>0</v>
      </c>
      <c r="N58" s="85">
        <v>0</v>
      </c>
      <c r="O58" s="86">
        <v>7</v>
      </c>
      <c r="P58" s="84"/>
      <c r="Q58" s="84"/>
      <c r="R58" s="84"/>
      <c r="S58" s="85"/>
      <c r="T58" s="85"/>
      <c r="U58" s="86"/>
      <c r="V58" s="84"/>
      <c r="W58" s="84"/>
      <c r="X58" s="84"/>
      <c r="Y58" s="85"/>
      <c r="Z58" s="85"/>
      <c r="AA58" s="86"/>
    </row>
    <row r="59" spans="1:27" s="1" customFormat="1" ht="24.95" customHeight="1" x14ac:dyDescent="0.25">
      <c r="A59" s="26">
        <v>52</v>
      </c>
      <c r="B59" s="36" t="s">
        <v>25</v>
      </c>
      <c r="C59" s="2" t="s">
        <v>179</v>
      </c>
      <c r="D59" s="20"/>
      <c r="E59" s="9" t="s">
        <v>165</v>
      </c>
      <c r="F59" s="9"/>
      <c r="G59" s="48"/>
      <c r="H59" s="27"/>
      <c r="I59" s="28">
        <v>20</v>
      </c>
      <c r="J59" s="28">
        <v>20</v>
      </c>
      <c r="K59" s="84">
        <v>20</v>
      </c>
      <c r="L59" s="84">
        <v>0</v>
      </c>
      <c r="M59" s="85">
        <v>4</v>
      </c>
      <c r="N59" s="85">
        <v>0</v>
      </c>
      <c r="O59" s="86">
        <v>0</v>
      </c>
      <c r="P59" s="84"/>
      <c r="Q59" s="84"/>
      <c r="R59" s="84"/>
      <c r="S59" s="85"/>
      <c r="T59" s="85"/>
      <c r="U59" s="86"/>
      <c r="V59" s="84"/>
      <c r="W59" s="84"/>
      <c r="X59" s="84"/>
      <c r="Y59" s="85"/>
      <c r="Z59" s="85"/>
      <c r="AA59" s="86"/>
    </row>
    <row r="60" spans="1:27" s="1" customFormat="1" ht="24.95" customHeight="1" x14ac:dyDescent="0.25">
      <c r="A60" s="26">
        <v>53</v>
      </c>
      <c r="B60" s="5" t="s">
        <v>25</v>
      </c>
      <c r="C60" s="5" t="s">
        <v>9</v>
      </c>
      <c r="D60" s="12"/>
      <c r="E60" s="9" t="s">
        <v>137</v>
      </c>
      <c r="F60" s="9" t="s">
        <v>129</v>
      </c>
      <c r="G60" s="48" t="s">
        <v>130</v>
      </c>
      <c r="H60" s="29"/>
      <c r="I60" s="28">
        <v>10</v>
      </c>
      <c r="J60" s="28">
        <v>40</v>
      </c>
      <c r="K60" s="84">
        <v>14</v>
      </c>
      <c r="L60" s="84">
        <v>0</v>
      </c>
      <c r="M60" s="85">
        <v>1</v>
      </c>
      <c r="N60" s="85">
        <v>1</v>
      </c>
      <c r="O60" s="86">
        <v>0</v>
      </c>
      <c r="P60" s="84"/>
      <c r="Q60" s="84"/>
      <c r="R60" s="84"/>
      <c r="S60" s="85"/>
      <c r="T60" s="85"/>
      <c r="U60" s="86"/>
      <c r="V60" s="84"/>
      <c r="W60" s="84"/>
      <c r="X60" s="84"/>
      <c r="Y60" s="85"/>
      <c r="Z60" s="85"/>
      <c r="AA60" s="86"/>
    </row>
    <row r="61" spans="1:27" s="59" customFormat="1" ht="24.95" customHeight="1" x14ac:dyDescent="0.2">
      <c r="A61" s="26">
        <v>54</v>
      </c>
      <c r="B61" s="5" t="s">
        <v>25</v>
      </c>
      <c r="C61" s="5" t="s">
        <v>9</v>
      </c>
      <c r="D61" s="12"/>
      <c r="E61" s="5" t="s">
        <v>59</v>
      </c>
      <c r="F61" s="5" t="s">
        <v>131</v>
      </c>
      <c r="G61" s="48" t="s">
        <v>132</v>
      </c>
      <c r="H61" s="29"/>
      <c r="I61" s="28">
        <v>125</v>
      </c>
      <c r="J61" s="28">
        <v>60</v>
      </c>
      <c r="K61" s="84">
        <v>114</v>
      </c>
      <c r="L61" s="84">
        <v>0</v>
      </c>
      <c r="M61" s="85">
        <v>24</v>
      </c>
      <c r="N61" s="85">
        <v>4</v>
      </c>
      <c r="O61" s="86">
        <v>8</v>
      </c>
      <c r="P61" s="84"/>
      <c r="Q61" s="84"/>
      <c r="R61" s="84"/>
      <c r="S61" s="85"/>
      <c r="T61" s="85"/>
      <c r="U61" s="86"/>
      <c r="V61" s="84"/>
      <c r="W61" s="84"/>
      <c r="X61" s="84"/>
      <c r="Y61" s="85"/>
      <c r="Z61" s="85"/>
      <c r="AA61" s="86"/>
    </row>
    <row r="62" spans="1:27" ht="24.95" customHeight="1" x14ac:dyDescent="0.25">
      <c r="A62" s="26">
        <v>55</v>
      </c>
      <c r="B62" s="5" t="s">
        <v>25</v>
      </c>
      <c r="C62" s="5" t="s">
        <v>9</v>
      </c>
      <c r="D62" s="12"/>
      <c r="E62" s="9" t="s">
        <v>58</v>
      </c>
      <c r="F62" s="9" t="s">
        <v>136</v>
      </c>
      <c r="G62" s="48">
        <v>598474866</v>
      </c>
      <c r="H62" s="27">
        <f>SUM(H2:H61)</f>
        <v>10</v>
      </c>
      <c r="I62" s="28">
        <v>58</v>
      </c>
      <c r="J62" s="28">
        <v>82</v>
      </c>
      <c r="K62" s="84">
        <v>60</v>
      </c>
      <c r="L62" s="84">
        <v>1</v>
      </c>
      <c r="M62" s="85">
        <v>0</v>
      </c>
      <c r="N62" s="85">
        <v>0</v>
      </c>
      <c r="O62" s="86">
        <v>0</v>
      </c>
      <c r="P62" s="84"/>
      <c r="Q62" s="84"/>
      <c r="R62" s="84"/>
      <c r="S62" s="85"/>
      <c r="T62" s="85"/>
      <c r="U62" s="86"/>
      <c r="V62" s="84"/>
      <c r="W62" s="84"/>
      <c r="X62" s="84"/>
      <c r="Y62" s="85"/>
      <c r="Z62" s="85"/>
      <c r="AA62" s="86"/>
    </row>
    <row r="63" spans="1:27" ht="24.95" customHeight="1" x14ac:dyDescent="0.25">
      <c r="A63" s="26">
        <v>56</v>
      </c>
      <c r="B63" s="5" t="s">
        <v>25</v>
      </c>
      <c r="C63" s="5" t="s">
        <v>9</v>
      </c>
      <c r="D63" s="12">
        <v>236035517</v>
      </c>
      <c r="E63" s="9" t="s">
        <v>37</v>
      </c>
      <c r="F63" s="9" t="s">
        <v>98</v>
      </c>
      <c r="G63" s="48">
        <v>577348348</v>
      </c>
      <c r="H63" s="27" t="s">
        <v>94</v>
      </c>
      <c r="I63" s="28">
        <v>110</v>
      </c>
      <c r="J63" s="28">
        <v>110</v>
      </c>
      <c r="K63" s="84">
        <v>74</v>
      </c>
      <c r="L63" s="84">
        <v>3</v>
      </c>
      <c r="M63" s="85">
        <v>0</v>
      </c>
      <c r="N63" s="85">
        <v>3</v>
      </c>
      <c r="O63" s="86">
        <v>0</v>
      </c>
      <c r="P63" s="84"/>
      <c r="Q63" s="84"/>
      <c r="R63" s="84"/>
      <c r="S63" s="85"/>
      <c r="T63" s="85"/>
      <c r="U63" s="86"/>
      <c r="V63" s="84"/>
      <c r="W63" s="84"/>
      <c r="X63" s="84"/>
      <c r="Y63" s="85"/>
      <c r="Z63" s="85"/>
      <c r="AA63" s="86"/>
    </row>
    <row r="64" spans="1:27" s="52" customFormat="1" ht="24.95" customHeight="1" x14ac:dyDescent="0.25">
      <c r="A64" s="26">
        <v>57</v>
      </c>
      <c r="B64" s="5" t="s">
        <v>25</v>
      </c>
      <c r="C64" s="5" t="s">
        <v>9</v>
      </c>
      <c r="D64" s="12"/>
      <c r="E64" s="9" t="s">
        <v>208</v>
      </c>
      <c r="F64" s="9"/>
      <c r="G64" s="48"/>
      <c r="H64" s="27"/>
      <c r="I64" s="28">
        <v>61</v>
      </c>
      <c r="J64" s="28">
        <v>153</v>
      </c>
      <c r="K64" s="84">
        <v>41</v>
      </c>
      <c r="L64" s="84">
        <v>6</v>
      </c>
      <c r="M64" s="85">
        <v>4</v>
      </c>
      <c r="N64" s="85">
        <v>3</v>
      </c>
      <c r="O64" s="86">
        <v>0</v>
      </c>
      <c r="P64" s="84"/>
      <c r="Q64" s="84"/>
      <c r="R64" s="84"/>
      <c r="S64" s="85"/>
      <c r="T64" s="85"/>
      <c r="U64" s="86"/>
      <c r="V64" s="84"/>
      <c r="W64" s="84"/>
      <c r="X64" s="84"/>
      <c r="Y64" s="85"/>
      <c r="Z64" s="85"/>
      <c r="AA64" s="86"/>
    </row>
    <row r="65" spans="1:27" ht="24.95" customHeight="1" x14ac:dyDescent="0.25">
      <c r="A65" s="60"/>
      <c r="B65" s="56"/>
      <c r="C65" s="57"/>
      <c r="D65" s="56"/>
      <c r="E65" s="58"/>
      <c r="F65" s="58"/>
      <c r="G65" s="56"/>
      <c r="H65" s="56"/>
      <c r="I65" s="42">
        <f t="shared" ref="I65:J65" si="13">SUM(I52:I64)</f>
        <v>882</v>
      </c>
      <c r="J65" s="42">
        <f t="shared" si="13"/>
        <v>1020</v>
      </c>
      <c r="K65" s="42">
        <f>SUM(K52:K64)</f>
        <v>826</v>
      </c>
      <c r="L65" s="42">
        <f t="shared" ref="L65:O65" si="14">SUM(L52:L64)</f>
        <v>36</v>
      </c>
      <c r="M65" s="42">
        <f t="shared" si="14"/>
        <v>115</v>
      </c>
      <c r="N65" s="42">
        <f t="shared" si="14"/>
        <v>25</v>
      </c>
      <c r="O65" s="42">
        <f t="shared" si="14"/>
        <v>30</v>
      </c>
      <c r="P65" s="42">
        <f>SUM(P52:P64)</f>
        <v>0</v>
      </c>
      <c r="Q65" s="42">
        <f t="shared" ref="Q65:U65" si="15">SUM(Q52:Q64)</f>
        <v>0</v>
      </c>
      <c r="R65" s="42">
        <f t="shared" si="15"/>
        <v>0</v>
      </c>
      <c r="S65" s="42">
        <f t="shared" si="15"/>
        <v>0</v>
      </c>
      <c r="T65" s="42">
        <f t="shared" si="15"/>
        <v>0</v>
      </c>
      <c r="U65" s="42">
        <f t="shared" si="15"/>
        <v>0</v>
      </c>
      <c r="V65" s="42">
        <f>SUM(V52:V64)</f>
        <v>0</v>
      </c>
      <c r="W65" s="42">
        <f t="shared" ref="W65:AA65" si="16">SUM(W52:W64)</f>
        <v>0</v>
      </c>
      <c r="X65" s="42">
        <f t="shared" si="16"/>
        <v>0</v>
      </c>
      <c r="Y65" s="42">
        <f t="shared" si="16"/>
        <v>0</v>
      </c>
      <c r="Z65" s="42">
        <f t="shared" si="16"/>
        <v>0</v>
      </c>
      <c r="AA65" s="42">
        <f t="shared" si="16"/>
        <v>0</v>
      </c>
    </row>
    <row r="66" spans="1:27" s="52" customFormat="1" ht="29.25" customHeight="1" x14ac:dyDescent="0.25">
      <c r="A66" s="63">
        <v>58</v>
      </c>
      <c r="B66" s="64" t="s">
        <v>189</v>
      </c>
      <c r="C66" s="64" t="s">
        <v>190</v>
      </c>
      <c r="D66" s="65">
        <v>231169507</v>
      </c>
      <c r="E66" s="66" t="s">
        <v>191</v>
      </c>
      <c r="F66" s="71" t="s">
        <v>192</v>
      </c>
      <c r="G66" s="67">
        <v>599560419</v>
      </c>
      <c r="H66" s="71" t="s">
        <v>193</v>
      </c>
      <c r="I66" s="68">
        <v>55</v>
      </c>
      <c r="J66" s="69">
        <v>55</v>
      </c>
      <c r="K66" s="84">
        <v>1</v>
      </c>
      <c r="L66" s="84">
        <v>0</v>
      </c>
      <c r="M66" s="85">
        <v>1</v>
      </c>
      <c r="N66" s="85">
        <v>0</v>
      </c>
      <c r="O66" s="86">
        <v>0</v>
      </c>
      <c r="P66" s="84"/>
      <c r="Q66" s="84"/>
      <c r="R66" s="84"/>
      <c r="S66" s="85"/>
      <c r="T66" s="85"/>
      <c r="U66" s="86"/>
      <c r="V66" s="84"/>
      <c r="W66" s="84"/>
      <c r="X66" s="84"/>
      <c r="Y66" s="85"/>
      <c r="Z66" s="85"/>
      <c r="AA66" s="86"/>
    </row>
    <row r="67" spans="1:27" s="52" customFormat="1" ht="24.95" customHeight="1" x14ac:dyDescent="0.25">
      <c r="A67" s="63">
        <v>59</v>
      </c>
      <c r="B67" s="64" t="s">
        <v>189</v>
      </c>
      <c r="C67" s="64" t="s">
        <v>204</v>
      </c>
      <c r="D67" s="65"/>
      <c r="E67" s="66" t="s">
        <v>205</v>
      </c>
      <c r="F67" s="71" t="s">
        <v>206</v>
      </c>
      <c r="G67" s="67" t="s">
        <v>207</v>
      </c>
      <c r="H67" s="71"/>
      <c r="I67" s="68">
        <v>10</v>
      </c>
      <c r="J67" s="69">
        <v>30</v>
      </c>
      <c r="K67" s="84">
        <v>24</v>
      </c>
      <c r="L67" s="84">
        <v>6</v>
      </c>
      <c r="M67" s="85">
        <v>3</v>
      </c>
      <c r="N67" s="85">
        <v>0</v>
      </c>
      <c r="O67" s="86">
        <v>0</v>
      </c>
      <c r="P67" s="84"/>
      <c r="Q67" s="84"/>
      <c r="R67" s="84"/>
      <c r="S67" s="85"/>
      <c r="T67" s="85"/>
      <c r="U67" s="86"/>
      <c r="V67" s="84"/>
      <c r="W67" s="84"/>
      <c r="X67" s="84"/>
      <c r="Y67" s="85"/>
      <c r="Z67" s="85"/>
      <c r="AA67" s="86"/>
    </row>
    <row r="68" spans="1:27" s="52" customFormat="1" ht="24.95" customHeight="1" x14ac:dyDescent="0.25">
      <c r="A68" s="60"/>
      <c r="B68" s="56"/>
      <c r="C68" s="57"/>
      <c r="D68" s="56"/>
      <c r="E68" s="58"/>
      <c r="F68" s="58"/>
      <c r="G68" s="56"/>
      <c r="H68" s="88"/>
      <c r="I68" s="42">
        <f>SUM(I66:I67)</f>
        <v>65</v>
      </c>
      <c r="J68" s="42">
        <f t="shared" ref="J68" si="17">SUM(J66:J67)</f>
        <v>85</v>
      </c>
      <c r="K68" s="42">
        <f>SUM(K66:K67)</f>
        <v>25</v>
      </c>
      <c r="L68" s="42">
        <f t="shared" ref="L68:O68" si="18">SUM(L66:L67)</f>
        <v>6</v>
      </c>
      <c r="M68" s="42">
        <f t="shared" si="18"/>
        <v>4</v>
      </c>
      <c r="N68" s="42">
        <f t="shared" si="18"/>
        <v>0</v>
      </c>
      <c r="O68" s="42">
        <f t="shared" si="18"/>
        <v>0</v>
      </c>
      <c r="P68" s="42">
        <f t="shared" ref="P68:AA68" si="19">SUM(P66:P67)</f>
        <v>0</v>
      </c>
      <c r="Q68" s="42">
        <f t="shared" si="19"/>
        <v>0</v>
      </c>
      <c r="R68" s="42">
        <f t="shared" si="19"/>
        <v>0</v>
      </c>
      <c r="S68" s="42">
        <f t="shared" si="19"/>
        <v>0</v>
      </c>
      <c r="T68" s="42">
        <f t="shared" si="19"/>
        <v>0</v>
      </c>
      <c r="U68" s="42">
        <f t="shared" si="19"/>
        <v>0</v>
      </c>
      <c r="V68" s="42">
        <f t="shared" si="19"/>
        <v>0</v>
      </c>
      <c r="W68" s="42">
        <f t="shared" si="19"/>
        <v>0</v>
      </c>
      <c r="X68" s="42">
        <f t="shared" si="19"/>
        <v>0</v>
      </c>
      <c r="Y68" s="42">
        <f t="shared" si="19"/>
        <v>0</v>
      </c>
      <c r="Z68" s="42">
        <f t="shared" si="19"/>
        <v>0</v>
      </c>
      <c r="AA68" s="42">
        <f t="shared" si="19"/>
        <v>0</v>
      </c>
    </row>
    <row r="69" spans="1:27" s="52" customFormat="1" ht="24.95" customHeight="1" x14ac:dyDescent="0.25">
      <c r="A69" s="63">
        <v>60</v>
      </c>
      <c r="B69" s="64" t="s">
        <v>194</v>
      </c>
      <c r="C69" s="64" t="s">
        <v>195</v>
      </c>
      <c r="D69" s="70">
        <v>424067306</v>
      </c>
      <c r="E69" s="71" t="s">
        <v>196</v>
      </c>
      <c r="F69" s="71" t="s">
        <v>197</v>
      </c>
      <c r="G69" s="67">
        <v>595052601</v>
      </c>
      <c r="H69" s="71" t="s">
        <v>198</v>
      </c>
      <c r="I69" s="68">
        <v>52</v>
      </c>
      <c r="J69" s="69">
        <v>60</v>
      </c>
      <c r="K69" s="84">
        <v>0</v>
      </c>
      <c r="L69" s="84">
        <v>24</v>
      </c>
      <c r="M69" s="85">
        <v>0</v>
      </c>
      <c r="N69" s="85">
        <v>0</v>
      </c>
      <c r="O69" s="86">
        <v>0</v>
      </c>
      <c r="P69" s="84"/>
      <c r="Q69" s="84"/>
      <c r="R69" s="84"/>
      <c r="S69" s="85"/>
      <c r="T69" s="85"/>
      <c r="U69" s="86"/>
      <c r="V69" s="84"/>
      <c r="W69" s="84"/>
      <c r="X69" s="84"/>
      <c r="Y69" s="85"/>
      <c r="Z69" s="85"/>
      <c r="AA69" s="86"/>
    </row>
    <row r="70" spans="1:27" s="52" customFormat="1" ht="24.95" customHeight="1" x14ac:dyDescent="0.25">
      <c r="A70" s="56"/>
      <c r="B70" s="56"/>
      <c r="C70" s="57"/>
      <c r="D70" s="56"/>
      <c r="E70" s="58"/>
      <c r="F70" s="58"/>
      <c r="G70" s="56"/>
      <c r="H70" s="56"/>
      <c r="I70" s="42">
        <f t="shared" ref="I70" si="20">SUM(I69)</f>
        <v>52</v>
      </c>
      <c r="J70" s="42">
        <f>SUM(J69)</f>
        <v>60</v>
      </c>
      <c r="K70" s="42">
        <f>SUM(K69)</f>
        <v>0</v>
      </c>
      <c r="L70" s="42">
        <f t="shared" ref="L70:O70" si="21">SUM(L69)</f>
        <v>24</v>
      </c>
      <c r="M70" s="42">
        <f t="shared" si="21"/>
        <v>0</v>
      </c>
      <c r="N70" s="42">
        <f t="shared" si="21"/>
        <v>0</v>
      </c>
      <c r="O70" s="42">
        <f t="shared" si="21"/>
        <v>0</v>
      </c>
      <c r="P70" s="42">
        <f t="shared" ref="P70:AA70" si="22">SUM(P69)</f>
        <v>0</v>
      </c>
      <c r="Q70" s="42">
        <f t="shared" si="22"/>
        <v>0</v>
      </c>
      <c r="R70" s="42">
        <f t="shared" si="22"/>
        <v>0</v>
      </c>
      <c r="S70" s="42">
        <f t="shared" si="22"/>
        <v>0</v>
      </c>
      <c r="T70" s="42">
        <f t="shared" si="22"/>
        <v>0</v>
      </c>
      <c r="U70" s="42">
        <f t="shared" si="22"/>
        <v>0</v>
      </c>
      <c r="V70" s="42">
        <f t="shared" si="22"/>
        <v>0</v>
      </c>
      <c r="W70" s="42">
        <f t="shared" si="22"/>
        <v>0</v>
      </c>
      <c r="X70" s="42">
        <f t="shared" si="22"/>
        <v>0</v>
      </c>
      <c r="Y70" s="42">
        <f t="shared" si="22"/>
        <v>0</v>
      </c>
      <c r="Z70" s="42">
        <f t="shared" si="22"/>
        <v>0</v>
      </c>
      <c r="AA70" s="42">
        <f t="shared" si="22"/>
        <v>0</v>
      </c>
    </row>
    <row r="71" spans="1:27" ht="24.95" customHeight="1" x14ac:dyDescent="0.25">
      <c r="A71" s="99" t="s">
        <v>50</v>
      </c>
      <c r="B71" s="100"/>
      <c r="C71" s="100"/>
      <c r="D71" s="100"/>
      <c r="E71" s="101"/>
      <c r="F71" s="43"/>
      <c r="G71" s="44"/>
      <c r="H71" s="45"/>
      <c r="I71" s="51">
        <f>I70+I68+I65+I51+I48+I46+I40+I27</f>
        <v>4745</v>
      </c>
      <c r="J71" s="51">
        <f>J70+J68+J65+J51+J48+J46+J40+J27</f>
        <v>6662</v>
      </c>
      <c r="K71" s="51">
        <f>SUM(K70,K68,K65,K51,K48,K46,K40,K27)</f>
        <v>4016</v>
      </c>
      <c r="L71" s="51">
        <f t="shared" ref="L71:O71" si="23">SUM(L70,L68,L65,L51,L48,L46,L40,L27)</f>
        <v>286</v>
      </c>
      <c r="M71" s="51">
        <f t="shared" si="23"/>
        <v>525</v>
      </c>
      <c r="N71" s="51">
        <f t="shared" si="23"/>
        <v>184</v>
      </c>
      <c r="O71" s="51">
        <f t="shared" si="23"/>
        <v>228</v>
      </c>
      <c r="P71" s="51">
        <f>SUM(P70,P68,P65,P51,P48,P46,P40,P27)</f>
        <v>0</v>
      </c>
      <c r="Q71" s="51">
        <f t="shared" ref="Q71:AA71" si="24">SUM(Q70,Q68,Q65,Q51,Q48,Q46,Q40,Q27)</f>
        <v>0</v>
      </c>
      <c r="R71" s="51">
        <f t="shared" si="24"/>
        <v>0</v>
      </c>
      <c r="S71" s="51">
        <f t="shared" si="24"/>
        <v>0</v>
      </c>
      <c r="T71" s="51">
        <f t="shared" si="24"/>
        <v>0</v>
      </c>
      <c r="U71" s="51">
        <f t="shared" si="24"/>
        <v>0</v>
      </c>
      <c r="V71" s="51">
        <f>SUM(V70,V68,V65,V51,V48,V46,V40,V27)</f>
        <v>0</v>
      </c>
      <c r="W71" s="51">
        <f t="shared" si="24"/>
        <v>0</v>
      </c>
      <c r="X71" s="51">
        <f t="shared" si="24"/>
        <v>0</v>
      </c>
      <c r="Y71" s="51">
        <f t="shared" si="24"/>
        <v>0</v>
      </c>
      <c r="Z71" s="51">
        <f t="shared" si="24"/>
        <v>0</v>
      </c>
      <c r="AA71" s="51">
        <f t="shared" si="24"/>
        <v>0</v>
      </c>
    </row>
    <row r="73" spans="1:27" x14ac:dyDescent="0.25">
      <c r="J73" s="87"/>
      <c r="K73" s="87"/>
    </row>
    <row r="74" spans="1:27" x14ac:dyDescent="0.25">
      <c r="J74" s="87"/>
    </row>
    <row r="75" spans="1:27" x14ac:dyDescent="0.25">
      <c r="K75" s="87"/>
    </row>
  </sheetData>
  <mergeCells count="4">
    <mergeCell ref="A71:E71"/>
    <mergeCell ref="K1:O1"/>
    <mergeCell ref="P1:U1"/>
    <mergeCell ref="V1:AA1"/>
  </mergeCells>
  <hyperlinks>
    <hyperlink ref="H3" r:id="rId1" xr:uid="{00000000-0004-0000-0000-000000000000}"/>
    <hyperlink ref="H5" r:id="rId2" xr:uid="{00000000-0004-0000-0000-000001000000}"/>
    <hyperlink ref="H8" r:id="rId3" xr:uid="{00000000-0004-0000-0000-000002000000}"/>
    <hyperlink ref="H10" r:id="rId4" xr:uid="{00000000-0004-0000-0000-000003000000}"/>
    <hyperlink ref="H9" r:id="rId5" xr:uid="{00000000-0004-0000-0000-000004000000}"/>
    <hyperlink ref="H11" r:id="rId6" xr:uid="{00000000-0004-0000-0000-000005000000}"/>
    <hyperlink ref="H12" r:id="rId7" xr:uid="{00000000-0004-0000-0000-000006000000}"/>
    <hyperlink ref="H45" r:id="rId8" xr:uid="{00000000-0004-0000-0000-000007000000}"/>
    <hyperlink ref="H47" r:id="rId9" xr:uid="{00000000-0004-0000-0000-000008000000}"/>
    <hyperlink ref="H4" r:id="rId10" xr:uid="{00000000-0004-0000-0000-000009000000}"/>
    <hyperlink ref="H14" r:id="rId11" xr:uid="{00000000-0004-0000-0000-00000A000000}"/>
    <hyperlink ref="H16" r:id="rId12" xr:uid="{00000000-0004-0000-0000-00000B000000}"/>
    <hyperlink ref="H7" r:id="rId13" xr:uid="{00000000-0004-0000-0000-00000C000000}"/>
    <hyperlink ref="H15" r:id="rId14" xr:uid="{00000000-0004-0000-0000-00000D000000}"/>
    <hyperlink ref="H49" r:id="rId15" display="salomeakhalaia@gmail.com" xr:uid="{00000000-0004-0000-0000-00000E000000}"/>
    <hyperlink ref="H55" r:id="rId16" xr:uid="{00000000-0004-0000-0000-00000F000000}"/>
    <hyperlink ref="H53" r:id="rId17" xr:uid="{00000000-0004-0000-0000-000010000000}"/>
    <hyperlink ref="H63" r:id="rId18" xr:uid="{00000000-0004-0000-0000-000011000000}"/>
    <hyperlink ref="H54" r:id="rId19" xr:uid="{00000000-0004-0000-0000-000012000000}"/>
    <hyperlink ref="H52" r:id="rId20" xr:uid="{00000000-0004-0000-0000-000013000000}"/>
    <hyperlink ref="H28" r:id="rId21" xr:uid="{00000000-0004-0000-0000-000014000000}"/>
    <hyperlink ref="H29" r:id="rId22" xr:uid="{00000000-0004-0000-0000-000015000000}"/>
    <hyperlink ref="H30" r:id="rId23" xr:uid="{00000000-0004-0000-0000-000016000000}"/>
    <hyperlink ref="H31" r:id="rId24" xr:uid="{00000000-0004-0000-0000-000017000000}"/>
    <hyperlink ref="H32" r:id="rId25" xr:uid="{00000000-0004-0000-0000-000018000000}"/>
    <hyperlink ref="H33" r:id="rId26" xr:uid="{00000000-0004-0000-0000-000019000000}"/>
    <hyperlink ref="H35" r:id="rId27" xr:uid="{00000000-0004-0000-0000-00001A000000}"/>
    <hyperlink ref="H36" r:id="rId28" xr:uid="{00000000-0004-0000-0000-00001B000000}"/>
    <hyperlink ref="H37" r:id="rId29" xr:uid="{00000000-0004-0000-0000-00001C000000}"/>
    <hyperlink ref="H56" r:id="rId30" xr:uid="{00000000-0004-0000-0000-00001D000000}"/>
    <hyperlink ref="H6" r:id="rId31" xr:uid="{00000000-0004-0000-0000-00001E000000}"/>
    <hyperlink ref="H50" r:id="rId32" xr:uid="{00000000-0004-0000-0000-00001F000000}"/>
    <hyperlink ref="H34" r:id="rId33" xr:uid="{00000000-0004-0000-0000-000020000000}"/>
    <hyperlink ref="H62" r:id="rId34" display="lobakidze.lara@gmail.com" xr:uid="{00000000-0004-0000-0000-000021000000}"/>
  </hyperlinks>
  <pageMargins left="0.7" right="0.7" top="0.75" bottom="0.75" header="0.3" footer="0.3"/>
  <pageSetup orientation="portrait" horizontalDpi="300" verticalDpi="300" r:id="rId3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salome khukhunaishvili</dc:creator>
  <cp:lastModifiedBy>Salome Khukhunaishvili</cp:lastModifiedBy>
  <cp:lastPrinted>2020-10-15T11:46:54Z</cp:lastPrinted>
  <dcterms:created xsi:type="dcterms:W3CDTF">2020-06-29T11:05:11Z</dcterms:created>
  <dcterms:modified xsi:type="dcterms:W3CDTF">2020-11-03T05:51:09Z</dcterms:modified>
</cp:coreProperties>
</file>